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Résultats " sheetId="1" r:id="rId1"/>
    <sheet name="Feuil7" sheetId="2" r:id="rId2"/>
    <sheet name="Feuil8" sheetId="3" r:id="rId3"/>
    <sheet name="Feuil9" sheetId="4" r:id="rId4"/>
    <sheet name="Feuil10" sheetId="5" r:id="rId5"/>
    <sheet name="Feuil11" sheetId="6" r:id="rId6"/>
    <sheet name="Feuil12" sheetId="7" r:id="rId7"/>
    <sheet name="Feuil13" sheetId="8" r:id="rId8"/>
    <sheet name="Feuil14" sheetId="9" r:id="rId9"/>
    <sheet name="Feuil15" sheetId="10" r:id="rId10"/>
    <sheet name="Feuil16" sheetId="11" r:id="rId11"/>
  </sheets>
  <definedNames/>
  <calcPr fullCalcOnLoad="1"/>
</workbook>
</file>

<file path=xl/sharedStrings.xml><?xml version="1.0" encoding="utf-8"?>
<sst xmlns="http://schemas.openxmlformats.org/spreadsheetml/2006/main" count="691" uniqueCount="177">
  <si>
    <t>CLT</t>
  </si>
  <si>
    <t>CLUB</t>
  </si>
  <si>
    <t>LG</t>
  </si>
  <si>
    <t>SEXE</t>
  </si>
  <si>
    <t>CAT</t>
  </si>
  <si>
    <t>NAT</t>
  </si>
  <si>
    <t>DOS</t>
  </si>
  <si>
    <t>NATATION</t>
  </si>
  <si>
    <t>100m</t>
  </si>
  <si>
    <t>CHG</t>
  </si>
  <si>
    <t>DPTVELO</t>
  </si>
  <si>
    <t>VELO</t>
  </si>
  <si>
    <t>ARRVELO</t>
  </si>
  <si>
    <t>KM/h</t>
  </si>
  <si>
    <t>dptCOURSE</t>
  </si>
  <si>
    <t>COURSE</t>
  </si>
  <si>
    <t>TEMPS TOTAL</t>
  </si>
  <si>
    <t>NOM</t>
  </si>
  <si>
    <t>BRINGER Patrick</t>
  </si>
  <si>
    <t>Clermont tri</t>
  </si>
  <si>
    <t>AU</t>
  </si>
  <si>
    <t>M</t>
  </si>
  <si>
    <t>S</t>
  </si>
  <si>
    <t>FRA</t>
  </si>
  <si>
    <t>POISSONNIER François</t>
  </si>
  <si>
    <t>V</t>
  </si>
  <si>
    <t>LEROI Estele</t>
  </si>
  <si>
    <t>F</t>
  </si>
  <si>
    <t>ITIER Dominique</t>
  </si>
  <si>
    <t>GAGNERET Cécile</t>
  </si>
  <si>
    <t>DEBIASO Yannick</t>
  </si>
  <si>
    <t>TOUZE Jean-François</t>
  </si>
  <si>
    <t>BARAT Philippe</t>
  </si>
  <si>
    <t>GACHON Yves</t>
  </si>
  <si>
    <t>ASMSE tri 42</t>
  </si>
  <si>
    <t>VAN HILLE Dominique</t>
  </si>
  <si>
    <t>BRUNEL Alain</t>
  </si>
  <si>
    <t>US VENDOME</t>
  </si>
  <si>
    <t>LEOST Yann</t>
  </si>
  <si>
    <t>Evreux AC tri</t>
  </si>
  <si>
    <t>CAPRIN Etienne</t>
  </si>
  <si>
    <t>VSF tri</t>
  </si>
  <si>
    <t>PLANES Laurent</t>
  </si>
  <si>
    <t>MENDE tri</t>
  </si>
  <si>
    <t>MOURIER Gabriel</t>
  </si>
  <si>
    <t>SAM tri gueret</t>
  </si>
  <si>
    <t>SALINAS Christophe</t>
  </si>
  <si>
    <t>CLAIR RILLIEUX tri</t>
  </si>
  <si>
    <t>LUCCHESE Edouard</t>
  </si>
  <si>
    <t>US CRETEIL tri</t>
  </si>
  <si>
    <t>MALIBA Bruno</t>
  </si>
  <si>
    <t>HOUSEAUX Catherine</t>
  </si>
  <si>
    <t>La Ciotat LCT</t>
  </si>
  <si>
    <t>LUCCHESE Jean-Marc</t>
  </si>
  <si>
    <t>BRIDIER Félicie</t>
  </si>
  <si>
    <t>GRANET Stéphane</t>
  </si>
  <si>
    <t xml:space="preserve">S  </t>
  </si>
  <si>
    <t>BURRELIER Régis</t>
  </si>
  <si>
    <t>ROANNE tri</t>
  </si>
  <si>
    <t>MORESCO Eric</t>
  </si>
  <si>
    <t>BILLOM tri</t>
  </si>
  <si>
    <t>GUILLEMIN Grégory</t>
  </si>
  <si>
    <t>FAYARD Benjamin</t>
  </si>
  <si>
    <t>BRUCHET Thierry</t>
  </si>
  <si>
    <t>RICHIOUD Bruno</t>
  </si>
  <si>
    <t>DROGUET Hubert</t>
  </si>
  <si>
    <t>GILLES Gaël</t>
  </si>
  <si>
    <t>TRI 28</t>
  </si>
  <si>
    <t>GARCIA Aurélien</t>
  </si>
  <si>
    <t>DOSNE Ludovic</t>
  </si>
  <si>
    <t>GARCIA Romaric</t>
  </si>
  <si>
    <t>HAMARD Emmanuelle</t>
  </si>
  <si>
    <t>DIJON tri</t>
  </si>
  <si>
    <t>REBOUL Gilles</t>
  </si>
  <si>
    <t>BASTIE Christophe</t>
  </si>
  <si>
    <t>BUREAU Agnès</t>
  </si>
  <si>
    <t>ALE tri</t>
  </si>
  <si>
    <t>DESERNA Hervé</t>
  </si>
  <si>
    <t>MAEDENEL Christian</t>
  </si>
  <si>
    <t>TRI SUD 18</t>
  </si>
  <si>
    <t>GARNIER Yvan</t>
  </si>
  <si>
    <t>TRIMAY MOULINS</t>
  </si>
  <si>
    <t>LAURENT Alain</t>
  </si>
  <si>
    <t>GRILHAUT Nicolas</t>
  </si>
  <si>
    <t>REAU Franck</t>
  </si>
  <si>
    <t>RASTOLLE Olivier</t>
  </si>
  <si>
    <t>CAPRON Mathieu</t>
  </si>
  <si>
    <t>ROVERA René</t>
  </si>
  <si>
    <t>CHORETIER Aline</t>
  </si>
  <si>
    <t>BIGAY Christian</t>
  </si>
  <si>
    <t>ASPTT PARIS</t>
  </si>
  <si>
    <t>MASSON Gaétan</t>
  </si>
  <si>
    <t>DEGEMARD Rémi</t>
  </si>
  <si>
    <t>TRYSSINGEAUX</t>
  </si>
  <si>
    <t>ALEMPS Florimond</t>
  </si>
  <si>
    <t>ISSY TRI</t>
  </si>
  <si>
    <t>FERREIRA Laurent</t>
  </si>
  <si>
    <t>HL</t>
  </si>
  <si>
    <t>Triathlon Brignoles</t>
  </si>
  <si>
    <t>MILLARD Eric</t>
  </si>
  <si>
    <t>FEDELIC Christophe</t>
  </si>
  <si>
    <t>LEMPDES TRI</t>
  </si>
  <si>
    <t>BRAGARD Olivier</t>
  </si>
  <si>
    <t>US VANDOME</t>
  </si>
  <si>
    <t>SANTOS José</t>
  </si>
  <si>
    <t>LE PUY EN VELAY</t>
  </si>
  <si>
    <t>SAINDO Daniel</t>
  </si>
  <si>
    <t>BERLIER Pierre</t>
  </si>
  <si>
    <t>FLIPPE Hervé</t>
  </si>
  <si>
    <t>BOURGES</t>
  </si>
  <si>
    <t>FRECON Pierre</t>
  </si>
  <si>
    <t>CUGUILLERE Stéphane</t>
  </si>
  <si>
    <t>PERRICHON Fabrice</t>
  </si>
  <si>
    <t>BARBIER Eric</t>
  </si>
  <si>
    <t>ASPTT VICHY TRI</t>
  </si>
  <si>
    <t>TROTEL Pascal</t>
  </si>
  <si>
    <t>ROUSSEL Michel</t>
  </si>
  <si>
    <t>BOURDOULEIX David</t>
  </si>
  <si>
    <t>MORIN Ludovic</t>
  </si>
  <si>
    <t>MONOT Damien</t>
  </si>
  <si>
    <t>OULLINS TRI</t>
  </si>
  <si>
    <t>PERRET Paul-Laurent</t>
  </si>
  <si>
    <t>PRIVAT Richard</t>
  </si>
  <si>
    <t>CRESPY David</t>
  </si>
  <si>
    <t>GUILDEMANN Wilfried</t>
  </si>
  <si>
    <t>POUFFARY Benoît</t>
  </si>
  <si>
    <t>GUC TRI</t>
  </si>
  <si>
    <t>CARSANA Olivier</t>
  </si>
  <si>
    <t>TGVR</t>
  </si>
  <si>
    <t>VACHON Stéphane</t>
  </si>
  <si>
    <t>PAPAIS Daniel</t>
  </si>
  <si>
    <t>CHERION Joël</t>
  </si>
  <si>
    <t>DETRUIT Laurent</t>
  </si>
  <si>
    <t>PETRE Yohan</t>
  </si>
  <si>
    <t>PETRE Cyril</t>
  </si>
  <si>
    <t>GOIGOUX Franck</t>
  </si>
  <si>
    <t>FAGIANI Céline</t>
  </si>
  <si>
    <t>MONNET Eric</t>
  </si>
  <si>
    <t>DUMONCEAU Pascal</t>
  </si>
  <si>
    <t>BILLONNET David</t>
  </si>
  <si>
    <t>PUISSANCE 3</t>
  </si>
  <si>
    <t>NOURRI Fred</t>
  </si>
  <si>
    <t>DESPHILIPPON Yannick</t>
  </si>
  <si>
    <t>BAPTISTE Christian</t>
  </si>
  <si>
    <t>JOUVE David</t>
  </si>
  <si>
    <t>USA TRI</t>
  </si>
  <si>
    <t>RENARD Alexandre</t>
  </si>
  <si>
    <t>LEFRANC Christophe</t>
  </si>
  <si>
    <t>DITTEL Frank</t>
  </si>
  <si>
    <t>TRI LION BELFORT</t>
  </si>
  <si>
    <t>COCHO Emmanuel</t>
  </si>
  <si>
    <t>FOUCAUT Eric</t>
  </si>
  <si>
    <t>UCS TRI</t>
  </si>
  <si>
    <t>FOUCAUT Guillaume</t>
  </si>
  <si>
    <t>CRV LYON TRI</t>
  </si>
  <si>
    <t>COSTON Jean-François</t>
  </si>
  <si>
    <t>THIEBARD Stephan</t>
  </si>
  <si>
    <t>TRIATHL'AIX</t>
  </si>
  <si>
    <t>JOHANNY Robert</t>
  </si>
  <si>
    <t>BENOIT Benjamin</t>
  </si>
  <si>
    <t>MONTLUCON TRI</t>
  </si>
  <si>
    <t>GUIGANT Olivier</t>
  </si>
  <si>
    <t>ROANNE TRI</t>
  </si>
  <si>
    <t>CARRE Ludovic</t>
  </si>
  <si>
    <t>BERNARD Patrick</t>
  </si>
  <si>
    <t>TRIAT'SPIRIDON</t>
  </si>
  <si>
    <t>JAY Vincent</t>
  </si>
  <si>
    <t>ASFAS TRI 45</t>
  </si>
  <si>
    <t xml:space="preserve">BOURGES </t>
  </si>
  <si>
    <t>TRI VILLEFRANCHE</t>
  </si>
  <si>
    <t>BEAUNE TRI</t>
  </si>
  <si>
    <t>HAMONIC Hervé</t>
  </si>
  <si>
    <t>CHARLY Jean-Claude</t>
  </si>
  <si>
    <t>BEYNEL Patrice</t>
  </si>
  <si>
    <t>Clt/cat</t>
  </si>
  <si>
    <t>abandon</t>
  </si>
  <si>
    <t>TRIATHLON ST REMY/DUROLLE            CLERMONT TRIATHLON               2004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</si>
</sst>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6.4"/>
      <color indexed="12"/>
      <name val="Arial"/>
      <family val="0"/>
    </font>
    <font>
      <u val="single"/>
      <sz val="6.4"/>
      <color indexed="3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45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45" fontId="0" fillId="0" borderId="0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/>
    </xf>
    <xf numFmtId="4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2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5" fontId="0" fillId="0" borderId="1" xfId="0" applyNumberFormat="1" applyFill="1" applyBorder="1" applyAlignment="1" applyProtection="1">
      <alignment horizontal="center"/>
      <protection/>
    </xf>
    <xf numFmtId="45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5" fillId="0" borderId="2" xfId="0" applyFon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2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10" fillId="0" borderId="2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4"/>
  <sheetViews>
    <sheetView showGridLines="0" tabSelected="1" workbookViewId="0" topLeftCell="A1">
      <selection activeCell="A3" sqref="A3"/>
    </sheetView>
  </sheetViews>
  <sheetFormatPr defaultColWidth="12" defaultRowHeight="19.5" customHeight="1"/>
  <cols>
    <col min="1" max="1" width="5.66015625" style="5" customWidth="1"/>
    <col min="2" max="2" width="25.83203125" style="5" bestFit="1" customWidth="1"/>
    <col min="3" max="3" width="20.83203125" style="5" customWidth="1"/>
    <col min="4" max="4" width="5" style="5" customWidth="1"/>
    <col min="5" max="5" width="5.16015625" style="5" customWidth="1"/>
    <col min="6" max="6" width="4.83203125" style="5" customWidth="1"/>
    <col min="7" max="7" width="5.5" style="5" bestFit="1" customWidth="1"/>
    <col min="8" max="8" width="4.83203125" style="5" bestFit="1" customWidth="1"/>
    <col min="9" max="9" width="3.33203125" style="5" customWidth="1"/>
    <col min="10" max="10" width="10.5" style="5" customWidth="1"/>
    <col min="11" max="11" width="4" style="10" customWidth="1"/>
    <col min="12" max="12" width="8.83203125" style="6" customWidth="1"/>
    <col min="13" max="13" width="8.33203125" style="6" customWidth="1"/>
    <col min="14" max="14" width="13.33203125" style="5" customWidth="1"/>
    <col min="15" max="15" width="10.83203125" style="5" customWidth="1"/>
    <col min="16" max="16" width="12.5" style="5" customWidth="1"/>
    <col min="17" max="17" width="5.16015625" style="11" customWidth="1"/>
    <col min="18" max="18" width="7.33203125" style="5" customWidth="1"/>
    <col min="19" max="19" width="5.83203125" style="5" customWidth="1"/>
    <col min="20" max="20" width="10.5" style="5" customWidth="1"/>
    <col min="21" max="21" width="10" style="5" customWidth="1"/>
    <col min="22" max="22" width="4.66015625" style="11" customWidth="1"/>
    <col min="23" max="23" width="5.83203125" style="5" customWidth="1"/>
    <col min="24" max="24" width="15.83203125" style="32" customWidth="1"/>
    <col min="25" max="25" width="12" style="54" customWidth="1"/>
    <col min="26" max="33" width="12" style="1" customWidth="1"/>
    <col min="34" max="16384" width="12" style="5" customWidth="1"/>
  </cols>
  <sheetData>
    <row r="1" spans="1:24" s="56" customFormat="1" ht="20.25" customHeight="1">
      <c r="A1" s="56" t="s">
        <v>176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2:24" ht="19.5" customHeight="1">
      <c r="B2" s="12" t="s">
        <v>17</v>
      </c>
      <c r="C2" s="12" t="s">
        <v>1</v>
      </c>
      <c r="D2" s="12" t="s">
        <v>2</v>
      </c>
      <c r="E2" s="12" t="s">
        <v>3</v>
      </c>
      <c r="F2" s="18" t="s">
        <v>4</v>
      </c>
      <c r="G2" s="18" t="s">
        <v>5</v>
      </c>
      <c r="H2" s="33" t="s">
        <v>6</v>
      </c>
      <c r="I2" s="12" t="s">
        <v>174</v>
      </c>
      <c r="J2" s="13" t="s">
        <v>7</v>
      </c>
      <c r="K2" s="20" t="s">
        <v>0</v>
      </c>
      <c r="L2" s="19" t="s">
        <v>8</v>
      </c>
      <c r="M2" s="19" t="s">
        <v>9</v>
      </c>
      <c r="N2" s="21" t="s">
        <v>10</v>
      </c>
      <c r="O2" s="6" t="s">
        <v>11</v>
      </c>
      <c r="P2" s="21" t="s">
        <v>12</v>
      </c>
      <c r="Q2" s="10" t="s">
        <v>0</v>
      </c>
      <c r="R2" s="6" t="s">
        <v>13</v>
      </c>
      <c r="S2" s="6" t="s">
        <v>9</v>
      </c>
      <c r="T2" s="21" t="s">
        <v>14</v>
      </c>
      <c r="U2" s="6" t="s">
        <v>15</v>
      </c>
      <c r="V2" s="10" t="s">
        <v>0</v>
      </c>
      <c r="W2" s="6" t="s">
        <v>13</v>
      </c>
      <c r="X2" s="51" t="s">
        <v>16</v>
      </c>
    </row>
    <row r="3" spans="1:24" ht="19.5" customHeight="1">
      <c r="A3" s="5">
        <v>1</v>
      </c>
      <c r="B3" s="25" t="s">
        <v>87</v>
      </c>
      <c r="C3" s="25" t="s">
        <v>157</v>
      </c>
      <c r="D3" s="26" t="s">
        <v>97</v>
      </c>
      <c r="E3" s="26" t="s">
        <v>21</v>
      </c>
      <c r="F3" s="26" t="s">
        <v>22</v>
      </c>
      <c r="G3" s="26" t="s">
        <v>23</v>
      </c>
      <c r="H3" s="31">
        <v>15</v>
      </c>
      <c r="I3" s="6"/>
      <c r="J3" s="7">
        <v>0.023796296296296298</v>
      </c>
      <c r="L3" s="4">
        <f aca="true" t="shared" si="0" ref="L3:L34">(J3*100)/2500</f>
        <v>0.000951851851851852</v>
      </c>
      <c r="M3" s="23">
        <f aca="true" t="shared" si="1" ref="M3:M34">N3-J3</f>
        <v>0.00046296296296296016</v>
      </c>
      <c r="N3" s="7">
        <v>0.024259259259259258</v>
      </c>
      <c r="O3" s="7">
        <f aca="true" t="shared" si="2" ref="O3:O34">P3-N3</f>
        <v>0.09582175925925927</v>
      </c>
      <c r="P3" s="7">
        <v>0.12008101851851853</v>
      </c>
      <c r="Q3" s="10"/>
      <c r="R3" s="24">
        <f aca="true" t="shared" si="3" ref="R3:R34">(80/O3)/24</f>
        <v>34.78681000120787</v>
      </c>
      <c r="S3" s="23">
        <f aca="true" t="shared" si="4" ref="S3:S34">T3-P3</f>
        <v>0.0006365740740740533</v>
      </c>
      <c r="T3" s="7">
        <v>0.12071759259259258</v>
      </c>
      <c r="U3" s="7">
        <f aca="true" t="shared" si="5" ref="U3:U34">X3-T3</f>
        <v>0.052638888888888916</v>
      </c>
      <c r="V3" s="10"/>
      <c r="W3" s="24">
        <f aca="true" t="shared" si="6" ref="W3:W34">(20/U3)/24</f>
        <v>15.831134564643792</v>
      </c>
      <c r="X3" s="52">
        <v>0.1733564814814815</v>
      </c>
    </row>
    <row r="4" spans="1:24" ht="19.5" customHeight="1">
      <c r="A4" s="5">
        <f>(A3+1)</f>
        <v>2</v>
      </c>
      <c r="B4" s="25" t="s">
        <v>73</v>
      </c>
      <c r="C4" s="25" t="s">
        <v>72</v>
      </c>
      <c r="D4" s="26" t="s">
        <v>97</v>
      </c>
      <c r="E4" s="26" t="s">
        <v>21</v>
      </c>
      <c r="F4" s="26" t="s">
        <v>22</v>
      </c>
      <c r="G4" s="26" t="s">
        <v>23</v>
      </c>
      <c r="H4" s="31">
        <v>16</v>
      </c>
      <c r="I4" s="10"/>
      <c r="J4" s="7">
        <v>0.02290509259259259</v>
      </c>
      <c r="L4" s="4">
        <f t="shared" si="0"/>
        <v>0.0009162037037037036</v>
      </c>
      <c r="M4" s="23">
        <f t="shared" si="1"/>
        <v>0.0005208333333333384</v>
      </c>
      <c r="N4" s="7">
        <v>0.02342592592592593</v>
      </c>
      <c r="O4" s="7">
        <f t="shared" si="2"/>
        <v>0.09833333333333334</v>
      </c>
      <c r="P4" s="7">
        <v>0.12175925925925928</v>
      </c>
      <c r="Q4" s="10"/>
      <c r="R4" s="24">
        <f t="shared" si="3"/>
        <v>33.89830508474576</v>
      </c>
      <c r="S4" s="23">
        <f t="shared" si="4"/>
        <v>0.000694444444444442</v>
      </c>
      <c r="T4" s="7">
        <v>0.12245370370370372</v>
      </c>
      <c r="U4" s="7">
        <f t="shared" si="5"/>
        <v>0.05179398148148147</v>
      </c>
      <c r="V4" s="10"/>
      <c r="W4" s="24">
        <f t="shared" si="6"/>
        <v>16.08938547486034</v>
      </c>
      <c r="X4" s="52">
        <v>0.17424768518518519</v>
      </c>
    </row>
    <row r="5" spans="1:24" ht="19.5" customHeight="1">
      <c r="A5" s="5">
        <f aca="true" t="shared" si="7" ref="A5:A36">A4+1</f>
        <v>3</v>
      </c>
      <c r="B5" s="25" t="s">
        <v>18</v>
      </c>
      <c r="C5" s="25" t="s">
        <v>19</v>
      </c>
      <c r="D5" s="26" t="s">
        <v>20</v>
      </c>
      <c r="E5" s="26" t="s">
        <v>21</v>
      </c>
      <c r="F5" s="26" t="s">
        <v>22</v>
      </c>
      <c r="G5" s="26" t="s">
        <v>23</v>
      </c>
      <c r="H5" s="31">
        <v>18</v>
      </c>
      <c r="I5" s="6"/>
      <c r="J5" s="7">
        <v>0.025208333333333333</v>
      </c>
      <c r="L5" s="4">
        <f t="shared" si="0"/>
        <v>0.0010083333333333333</v>
      </c>
      <c r="M5" s="23">
        <f t="shared" si="1"/>
        <v>0.00042824074074073945</v>
      </c>
      <c r="N5" s="7">
        <v>0.025636574074074072</v>
      </c>
      <c r="O5" s="7">
        <f t="shared" si="2"/>
        <v>0.10043981481481482</v>
      </c>
      <c r="P5" s="7">
        <v>0.1260763888888889</v>
      </c>
      <c r="Q5" s="10"/>
      <c r="R5" s="24">
        <f t="shared" si="3"/>
        <v>33.187370361834525</v>
      </c>
      <c r="S5" s="23">
        <f t="shared" si="4"/>
        <v>0.0006018518518518534</v>
      </c>
      <c r="T5" s="7">
        <v>0.12667824074074074</v>
      </c>
      <c r="U5" s="7">
        <f t="shared" si="5"/>
        <v>0.05436342592592591</v>
      </c>
      <c r="V5" s="10"/>
      <c r="W5" s="24">
        <f t="shared" si="6"/>
        <v>15.328933361720251</v>
      </c>
      <c r="X5" s="52">
        <v>0.18104166666666666</v>
      </c>
    </row>
    <row r="6" spans="1:24" ht="19.5" customHeight="1">
      <c r="A6" s="5">
        <f t="shared" si="7"/>
        <v>4</v>
      </c>
      <c r="B6" s="25" t="s">
        <v>74</v>
      </c>
      <c r="C6" s="25" t="s">
        <v>34</v>
      </c>
      <c r="D6" s="26" t="s">
        <v>97</v>
      </c>
      <c r="E6" s="26" t="s">
        <v>21</v>
      </c>
      <c r="F6" s="26" t="s">
        <v>22</v>
      </c>
      <c r="G6" s="26" t="s">
        <v>23</v>
      </c>
      <c r="H6" s="35">
        <v>17</v>
      </c>
      <c r="I6" s="6"/>
      <c r="J6" s="7">
        <v>0.02377314814814815</v>
      </c>
      <c r="L6" s="4">
        <f t="shared" si="0"/>
        <v>0.0009509259259259259</v>
      </c>
      <c r="M6" s="23">
        <f t="shared" si="1"/>
        <v>0.00046296296296296016</v>
      </c>
      <c r="N6" s="7">
        <v>0.02423611111111111</v>
      </c>
      <c r="O6" s="7">
        <f t="shared" si="2"/>
        <v>0.10101851851851852</v>
      </c>
      <c r="P6" s="7">
        <v>0.12525462962962963</v>
      </c>
      <c r="Q6" s="10"/>
      <c r="R6" s="24">
        <f t="shared" si="3"/>
        <v>32.99725022914757</v>
      </c>
      <c r="S6" s="23">
        <f t="shared" si="4"/>
        <v>0.0007986111111110972</v>
      </c>
      <c r="T6" s="7">
        <v>0.12605324074074073</v>
      </c>
      <c r="U6" s="7">
        <f t="shared" si="5"/>
        <v>0.059768518518518526</v>
      </c>
      <c r="V6" s="10"/>
      <c r="W6" s="24">
        <f t="shared" si="6"/>
        <v>13.9426800929512</v>
      </c>
      <c r="X6" s="52">
        <v>0.18582175925925926</v>
      </c>
    </row>
    <row r="7" spans="1:24" ht="19.5" customHeight="1">
      <c r="A7" s="5">
        <f t="shared" si="7"/>
        <v>5</v>
      </c>
      <c r="B7" s="25" t="s">
        <v>138</v>
      </c>
      <c r="C7" s="25" t="s">
        <v>128</v>
      </c>
      <c r="D7" s="26" t="s">
        <v>97</v>
      </c>
      <c r="E7" s="26" t="s">
        <v>21</v>
      </c>
      <c r="F7" s="26" t="s">
        <v>22</v>
      </c>
      <c r="G7" s="26" t="s">
        <v>23</v>
      </c>
      <c r="H7" s="35">
        <v>20</v>
      </c>
      <c r="I7" s="6"/>
      <c r="J7" s="7">
        <v>0.025300925925925925</v>
      </c>
      <c r="L7" s="4">
        <f t="shared" si="0"/>
        <v>0.001012037037037037</v>
      </c>
      <c r="M7" s="23">
        <f t="shared" si="1"/>
        <v>0.0005208333333333315</v>
      </c>
      <c r="N7" s="7">
        <v>0.025821759259259256</v>
      </c>
      <c r="O7" s="7">
        <f t="shared" si="2"/>
        <v>0.10298611111111111</v>
      </c>
      <c r="P7" s="7">
        <v>0.12880787037037036</v>
      </c>
      <c r="Q7" s="10"/>
      <c r="R7" s="24">
        <f t="shared" si="3"/>
        <v>32.36682400539447</v>
      </c>
      <c r="S7" s="23">
        <f t="shared" si="4"/>
        <v>0.0007060185185185364</v>
      </c>
      <c r="T7" s="7">
        <v>0.1295138888888889</v>
      </c>
      <c r="U7" s="7">
        <f t="shared" si="5"/>
        <v>0.05739583333333331</v>
      </c>
      <c r="V7" s="10"/>
      <c r="W7" s="24">
        <f t="shared" si="6"/>
        <v>14.519056261343017</v>
      </c>
      <c r="X7" s="52">
        <v>0.1869097222222222</v>
      </c>
    </row>
    <row r="8" spans="1:24" ht="19.5" customHeight="1">
      <c r="A8" s="5">
        <f t="shared" si="7"/>
        <v>6</v>
      </c>
      <c r="B8" s="25" t="s">
        <v>99</v>
      </c>
      <c r="C8" s="25" t="s">
        <v>170</v>
      </c>
      <c r="D8" s="26" t="s">
        <v>97</v>
      </c>
      <c r="E8" s="26" t="s">
        <v>21</v>
      </c>
      <c r="F8" s="26" t="s">
        <v>22</v>
      </c>
      <c r="G8" s="26" t="s">
        <v>23</v>
      </c>
      <c r="H8" s="35">
        <v>21</v>
      </c>
      <c r="I8" s="6"/>
      <c r="J8" s="7">
        <v>0.0265625</v>
      </c>
      <c r="L8" s="4">
        <f t="shared" si="0"/>
        <v>0.0010625</v>
      </c>
      <c r="M8" s="23">
        <f t="shared" si="1"/>
        <v>0.0008217592592592582</v>
      </c>
      <c r="N8" s="7">
        <v>0.027384259259259257</v>
      </c>
      <c r="O8" s="7">
        <f t="shared" si="2"/>
        <v>0.10247685185185186</v>
      </c>
      <c r="P8" s="7">
        <v>0.12986111111111112</v>
      </c>
      <c r="Q8" s="10"/>
      <c r="R8" s="24">
        <f t="shared" si="3"/>
        <v>32.52767110910323</v>
      </c>
      <c r="S8" s="23">
        <f t="shared" si="4"/>
        <v>0.0007060185185185086</v>
      </c>
      <c r="T8" s="7">
        <v>0.13056712962962963</v>
      </c>
      <c r="U8" s="7">
        <f t="shared" si="5"/>
        <v>0.05687499999999998</v>
      </c>
      <c r="V8" s="10"/>
      <c r="W8" s="24">
        <f t="shared" si="6"/>
        <v>14.652014652014657</v>
      </c>
      <c r="X8" s="52">
        <v>0.1874421296296296</v>
      </c>
    </row>
    <row r="9" spans="1:24" ht="19.5" customHeight="1">
      <c r="A9" s="5">
        <f t="shared" si="7"/>
        <v>7</v>
      </c>
      <c r="B9" s="25" t="s">
        <v>137</v>
      </c>
      <c r="C9" s="25" t="s">
        <v>128</v>
      </c>
      <c r="D9" s="26" t="s">
        <v>97</v>
      </c>
      <c r="E9" s="26" t="s">
        <v>21</v>
      </c>
      <c r="F9" s="26" t="s">
        <v>22</v>
      </c>
      <c r="G9" s="26" t="s">
        <v>23</v>
      </c>
      <c r="H9" s="35">
        <v>19</v>
      </c>
      <c r="I9" s="6"/>
      <c r="J9" s="7">
        <v>0.025567129629629634</v>
      </c>
      <c r="L9" s="4">
        <f t="shared" si="0"/>
        <v>0.0010226851851851853</v>
      </c>
      <c r="M9" s="23">
        <f t="shared" si="1"/>
        <v>0.0005555555555555487</v>
      </c>
      <c r="N9" s="7">
        <v>0.026122685185185183</v>
      </c>
      <c r="O9" s="7">
        <f t="shared" si="2"/>
        <v>0.10678240740740741</v>
      </c>
      <c r="P9" s="7">
        <v>0.1329050925925926</v>
      </c>
      <c r="Q9" s="10"/>
      <c r="R9" s="24">
        <f t="shared" si="3"/>
        <v>31.216128332972033</v>
      </c>
      <c r="S9" s="23">
        <f t="shared" si="4"/>
        <v>0.0006828703703703753</v>
      </c>
      <c r="T9" s="7">
        <v>0.13358796296296296</v>
      </c>
      <c r="U9" s="7">
        <f t="shared" si="5"/>
        <v>0.054814814814814816</v>
      </c>
      <c r="V9" s="10"/>
      <c r="W9" s="24">
        <f t="shared" si="6"/>
        <v>15.202702702702702</v>
      </c>
      <c r="X9" s="52">
        <v>0.18840277777777778</v>
      </c>
    </row>
    <row r="10" spans="1:24" ht="19.5" customHeight="1">
      <c r="A10" s="5">
        <f t="shared" si="7"/>
        <v>8</v>
      </c>
      <c r="B10" s="25" t="s">
        <v>127</v>
      </c>
      <c r="C10" s="25" t="s">
        <v>128</v>
      </c>
      <c r="D10" s="26" t="s">
        <v>97</v>
      </c>
      <c r="E10" s="26" t="s">
        <v>21</v>
      </c>
      <c r="F10" s="26" t="s">
        <v>22</v>
      </c>
      <c r="G10" s="26" t="s">
        <v>23</v>
      </c>
      <c r="H10" s="35">
        <v>85</v>
      </c>
      <c r="I10" s="6"/>
      <c r="J10" s="7">
        <v>0.02395833333333333</v>
      </c>
      <c r="L10" s="4">
        <f t="shared" si="0"/>
        <v>0.0009583333333333332</v>
      </c>
      <c r="M10" s="23">
        <f t="shared" si="1"/>
        <v>0.0004282407407407429</v>
      </c>
      <c r="N10" s="7">
        <v>0.024386574074074074</v>
      </c>
      <c r="O10" s="7">
        <f t="shared" si="2"/>
        <v>0.10620370370370372</v>
      </c>
      <c r="P10" s="7">
        <v>0.1305902777777778</v>
      </c>
      <c r="Q10" s="10"/>
      <c r="R10" s="24">
        <f t="shared" si="3"/>
        <v>31.386224934612027</v>
      </c>
      <c r="S10" s="23">
        <f t="shared" si="4"/>
        <v>0.00061342592592592</v>
      </c>
      <c r="T10" s="7">
        <v>0.1312037037037037</v>
      </c>
      <c r="U10" s="7">
        <f t="shared" si="5"/>
        <v>0.06461805555555555</v>
      </c>
      <c r="V10" s="10"/>
      <c r="W10" s="24">
        <f t="shared" si="6"/>
        <v>12.896292315959164</v>
      </c>
      <c r="X10" s="52">
        <v>0.19582175925925926</v>
      </c>
    </row>
    <row r="11" spans="1:24" ht="19.5" customHeight="1">
      <c r="A11" s="5">
        <f t="shared" si="7"/>
        <v>9</v>
      </c>
      <c r="B11" s="25" t="s">
        <v>108</v>
      </c>
      <c r="C11" s="25" t="s">
        <v>109</v>
      </c>
      <c r="D11" s="26" t="s">
        <v>97</v>
      </c>
      <c r="E11" s="26" t="s">
        <v>21</v>
      </c>
      <c r="F11" s="26" t="s">
        <v>22</v>
      </c>
      <c r="G11" s="26" t="s">
        <v>23</v>
      </c>
      <c r="H11" s="35">
        <v>47</v>
      </c>
      <c r="I11" s="6"/>
      <c r="J11" s="7">
        <v>0.02695601851851852</v>
      </c>
      <c r="L11" s="4">
        <f t="shared" si="0"/>
        <v>0.001078240740740741</v>
      </c>
      <c r="M11" s="23">
        <f t="shared" si="1"/>
        <v>0.000706018518518519</v>
      </c>
      <c r="N11" s="7">
        <v>0.02766203703703704</v>
      </c>
      <c r="O11" s="7">
        <f t="shared" si="2"/>
        <v>0.10519675925925925</v>
      </c>
      <c r="P11" s="7">
        <v>0.1328587962962963</v>
      </c>
      <c r="Q11" s="10"/>
      <c r="R11" s="24">
        <f t="shared" si="3"/>
        <v>31.686654197381454</v>
      </c>
      <c r="S11" s="23">
        <f t="shared" si="4"/>
        <v>0.0006481481481481477</v>
      </c>
      <c r="T11" s="7">
        <v>0.13350694444444444</v>
      </c>
      <c r="U11" s="7">
        <f t="shared" si="5"/>
        <v>0.06268518518518518</v>
      </c>
      <c r="V11" s="10"/>
      <c r="W11" s="24">
        <f t="shared" si="6"/>
        <v>13.293943870014772</v>
      </c>
      <c r="X11" s="52">
        <v>0.19619212962962962</v>
      </c>
    </row>
    <row r="12" spans="1:24" ht="19.5" customHeight="1">
      <c r="A12" s="5">
        <f t="shared" si="7"/>
        <v>10</v>
      </c>
      <c r="B12" s="25" t="s">
        <v>147</v>
      </c>
      <c r="C12" s="25" t="s">
        <v>58</v>
      </c>
      <c r="D12" s="26" t="s">
        <v>97</v>
      </c>
      <c r="E12" s="26" t="s">
        <v>21</v>
      </c>
      <c r="F12" s="26" t="s">
        <v>22</v>
      </c>
      <c r="G12" s="26" t="s">
        <v>23</v>
      </c>
      <c r="H12" s="35">
        <v>81</v>
      </c>
      <c r="I12" s="6"/>
      <c r="J12" s="7">
        <v>0.026504629629629628</v>
      </c>
      <c r="L12" s="4">
        <f t="shared" si="0"/>
        <v>0.001060185185185185</v>
      </c>
      <c r="M12" s="23">
        <f t="shared" si="1"/>
        <v>0.0008564814814814824</v>
      </c>
      <c r="N12" s="7">
        <v>0.02736111111111111</v>
      </c>
      <c r="O12" s="7">
        <f t="shared" si="2"/>
        <v>0.1053587962962963</v>
      </c>
      <c r="P12" s="7">
        <v>0.1327199074074074</v>
      </c>
      <c r="Q12" s="10"/>
      <c r="R12" s="24">
        <f t="shared" si="3"/>
        <v>31.637921564319456</v>
      </c>
      <c r="S12" s="23">
        <f t="shared" si="4"/>
        <v>0.0007175925925925752</v>
      </c>
      <c r="T12" s="7">
        <v>0.1334375</v>
      </c>
      <c r="U12" s="7">
        <f t="shared" si="5"/>
        <v>0.0650115740740741</v>
      </c>
      <c r="V12" s="10"/>
      <c r="W12" s="24">
        <f t="shared" si="6"/>
        <v>12.81823037208474</v>
      </c>
      <c r="X12" s="52">
        <v>0.19844907407407408</v>
      </c>
    </row>
    <row r="13" spans="1:24" ht="19.5" customHeight="1">
      <c r="A13" s="5">
        <f t="shared" si="7"/>
        <v>11</v>
      </c>
      <c r="B13" s="25" t="s">
        <v>161</v>
      </c>
      <c r="C13" s="25" t="s">
        <v>162</v>
      </c>
      <c r="D13" s="26" t="s">
        <v>97</v>
      </c>
      <c r="E13" s="26" t="s">
        <v>21</v>
      </c>
      <c r="F13" s="26" t="s">
        <v>22</v>
      </c>
      <c r="G13" s="26" t="s">
        <v>23</v>
      </c>
      <c r="H13" s="31">
        <v>80</v>
      </c>
      <c r="I13" s="6"/>
      <c r="J13" s="7">
        <v>0.02701388888888889</v>
      </c>
      <c r="L13" s="4">
        <f t="shared" si="0"/>
        <v>0.0010805555555555555</v>
      </c>
      <c r="M13" s="23">
        <f t="shared" si="1"/>
        <v>0.0006134259259259235</v>
      </c>
      <c r="N13" s="7">
        <v>0.027627314814814813</v>
      </c>
      <c r="O13" s="7">
        <f t="shared" si="2"/>
        <v>0.1089236111111111</v>
      </c>
      <c r="P13" s="7">
        <v>0.1365509259259259</v>
      </c>
      <c r="Q13" s="10"/>
      <c r="R13" s="24">
        <f t="shared" si="3"/>
        <v>30.602486452024234</v>
      </c>
      <c r="S13" s="23">
        <f t="shared" si="4"/>
        <v>0.0009722222222222354</v>
      </c>
      <c r="T13" s="7">
        <v>0.13752314814814814</v>
      </c>
      <c r="U13" s="7">
        <f t="shared" si="5"/>
        <v>0.06215277777777775</v>
      </c>
      <c r="V13" s="10"/>
      <c r="W13" s="24">
        <f t="shared" si="6"/>
        <v>13.407821229050285</v>
      </c>
      <c r="X13" s="52">
        <v>0.1996759259259259</v>
      </c>
    </row>
    <row r="14" spans="1:24" ht="19.5" customHeight="1">
      <c r="A14" s="5">
        <f t="shared" si="7"/>
        <v>12</v>
      </c>
      <c r="B14" s="25" t="s">
        <v>115</v>
      </c>
      <c r="C14" s="25" t="s">
        <v>114</v>
      </c>
      <c r="D14" s="26" t="s">
        <v>20</v>
      </c>
      <c r="E14" s="26" t="s">
        <v>21</v>
      </c>
      <c r="F14" s="26" t="s">
        <v>25</v>
      </c>
      <c r="G14" s="26" t="s">
        <v>23</v>
      </c>
      <c r="H14" s="31">
        <v>40</v>
      </c>
      <c r="I14" s="6"/>
      <c r="J14" s="7">
        <v>0.02659722222222222</v>
      </c>
      <c r="L14" s="4">
        <f t="shared" si="0"/>
        <v>0.0010638888888888887</v>
      </c>
      <c r="M14" s="23">
        <f t="shared" si="1"/>
        <v>0.0008101851851851881</v>
      </c>
      <c r="N14" s="7">
        <v>0.027407407407407408</v>
      </c>
      <c r="O14" s="7">
        <f t="shared" si="2"/>
        <v>0.10846064814814815</v>
      </c>
      <c r="P14" s="7">
        <v>0.13586805555555556</v>
      </c>
      <c r="Q14" s="10"/>
      <c r="R14" s="24">
        <f t="shared" si="3"/>
        <v>30.733112794792444</v>
      </c>
      <c r="S14" s="23">
        <f t="shared" si="4"/>
        <v>0.0008912037037037135</v>
      </c>
      <c r="T14" s="7">
        <v>0.13675925925925927</v>
      </c>
      <c r="U14" s="7">
        <f t="shared" si="5"/>
        <v>0.06363425925925925</v>
      </c>
      <c r="V14" s="10"/>
      <c r="W14" s="24">
        <f t="shared" si="6"/>
        <v>13.095671153146599</v>
      </c>
      <c r="X14" s="52">
        <v>0.20039351851851853</v>
      </c>
    </row>
    <row r="15" spans="1:24" ht="19.5" customHeight="1">
      <c r="A15" s="5">
        <f t="shared" si="7"/>
        <v>13</v>
      </c>
      <c r="B15" s="25" t="s">
        <v>100</v>
      </c>
      <c r="C15" s="25" t="s">
        <v>101</v>
      </c>
      <c r="D15" s="26" t="s">
        <v>20</v>
      </c>
      <c r="E15" s="26" t="s">
        <v>21</v>
      </c>
      <c r="F15" s="26" t="s">
        <v>22</v>
      </c>
      <c r="G15" s="26" t="s">
        <v>23</v>
      </c>
      <c r="H15" s="31">
        <v>64</v>
      </c>
      <c r="I15" s="6"/>
      <c r="J15" s="7">
        <v>0.029490740740740744</v>
      </c>
      <c r="L15" s="4">
        <f t="shared" si="0"/>
        <v>0.0011796296296296299</v>
      </c>
      <c r="M15" s="23">
        <f t="shared" si="1"/>
        <v>0.0014814814814814795</v>
      </c>
      <c r="N15" s="7">
        <v>0.030972222222222224</v>
      </c>
      <c r="O15" s="7">
        <f t="shared" si="2"/>
        <v>0.10847222222222223</v>
      </c>
      <c r="P15" s="7">
        <v>0.13944444444444445</v>
      </c>
      <c r="Q15" s="10"/>
      <c r="R15" s="24">
        <f t="shared" si="3"/>
        <v>30.72983354673495</v>
      </c>
      <c r="S15" s="23">
        <f t="shared" si="4"/>
        <v>0.0009490740740740744</v>
      </c>
      <c r="T15" s="7">
        <v>0.14039351851851853</v>
      </c>
      <c r="U15" s="7">
        <f t="shared" si="5"/>
        <v>0.060092592592592586</v>
      </c>
      <c r="V15" s="10"/>
      <c r="W15" s="24">
        <f t="shared" si="6"/>
        <v>13.867488443759632</v>
      </c>
      <c r="X15" s="52">
        <v>0.20048611111111111</v>
      </c>
    </row>
    <row r="16" spans="1:24" ht="19.5" customHeight="1">
      <c r="A16" s="5">
        <f t="shared" si="7"/>
        <v>14</v>
      </c>
      <c r="B16" s="25" t="s">
        <v>164</v>
      </c>
      <c r="C16" s="25" t="s">
        <v>165</v>
      </c>
      <c r="D16" s="26" t="s">
        <v>97</v>
      </c>
      <c r="E16" s="26" t="s">
        <v>21</v>
      </c>
      <c r="F16" s="26" t="s">
        <v>22</v>
      </c>
      <c r="G16" s="26" t="s">
        <v>23</v>
      </c>
      <c r="H16" s="35">
        <v>93</v>
      </c>
      <c r="I16" s="6"/>
      <c r="J16" s="7">
        <v>0.031712962962962964</v>
      </c>
      <c r="L16" s="4">
        <f t="shared" si="0"/>
        <v>0.0012685185185185184</v>
      </c>
      <c r="M16" s="23">
        <f t="shared" si="1"/>
        <v>0.0011111111111111113</v>
      </c>
      <c r="N16" s="7">
        <v>0.032824074074074075</v>
      </c>
      <c r="O16" s="7">
        <f t="shared" si="2"/>
        <v>0.10363425925925925</v>
      </c>
      <c r="P16" s="7">
        <v>0.13645833333333332</v>
      </c>
      <c r="Q16" s="10"/>
      <c r="R16" s="24">
        <f t="shared" si="3"/>
        <v>32.16439580075944</v>
      </c>
      <c r="S16" s="23">
        <f t="shared" si="4"/>
        <v>0.0008796296296296469</v>
      </c>
      <c r="T16" s="7">
        <v>0.13733796296296297</v>
      </c>
      <c r="U16" s="7">
        <f t="shared" si="5"/>
        <v>0.0647685185185185</v>
      </c>
      <c r="V16" s="10"/>
      <c r="W16" s="24">
        <f t="shared" si="6"/>
        <v>12.866333095067908</v>
      </c>
      <c r="X16" s="52">
        <v>0.20210648148148147</v>
      </c>
    </row>
    <row r="17" spans="1:24" ht="19.5" customHeight="1">
      <c r="A17" s="5">
        <f t="shared" si="7"/>
        <v>15</v>
      </c>
      <c r="B17" s="25" t="s">
        <v>144</v>
      </c>
      <c r="C17" s="25" t="s">
        <v>145</v>
      </c>
      <c r="D17" s="26" t="s">
        <v>97</v>
      </c>
      <c r="E17" s="26" t="s">
        <v>21</v>
      </c>
      <c r="F17" s="26" t="s">
        <v>22</v>
      </c>
      <c r="G17" s="26"/>
      <c r="H17" s="35">
        <v>111</v>
      </c>
      <c r="I17" s="6"/>
      <c r="J17" s="7">
        <v>0.032407407407407406</v>
      </c>
      <c r="L17" s="4">
        <f t="shared" si="0"/>
        <v>0.0012962962962962963</v>
      </c>
      <c r="M17" s="23">
        <f t="shared" si="1"/>
        <v>0.0014236111111111116</v>
      </c>
      <c r="N17" s="7">
        <v>0.03383101851851852</v>
      </c>
      <c r="O17" s="7">
        <f t="shared" si="2"/>
        <v>0.11098379629629629</v>
      </c>
      <c r="P17" s="7">
        <v>0.1448148148148148</v>
      </c>
      <c r="Q17" s="10"/>
      <c r="R17" s="24">
        <f t="shared" si="3"/>
        <v>30.034414433204716</v>
      </c>
      <c r="S17" s="23">
        <f t="shared" si="4"/>
        <v>0.0013657407407407507</v>
      </c>
      <c r="T17" s="7">
        <v>0.14618055555555556</v>
      </c>
      <c r="U17" s="7">
        <f t="shared" si="5"/>
        <v>0.056689814814814804</v>
      </c>
      <c r="V17" s="10"/>
      <c r="W17" s="24">
        <f t="shared" si="6"/>
        <v>14.699877501020827</v>
      </c>
      <c r="X17" s="52">
        <v>0.20287037037037037</v>
      </c>
    </row>
    <row r="18" spans="1:24" ht="19.5" customHeight="1">
      <c r="A18" s="5">
        <f t="shared" si="7"/>
        <v>16</v>
      </c>
      <c r="B18" s="25" t="s">
        <v>124</v>
      </c>
      <c r="C18" s="25" t="s">
        <v>93</v>
      </c>
      <c r="D18" s="26" t="s">
        <v>20</v>
      </c>
      <c r="E18" s="26" t="s">
        <v>21</v>
      </c>
      <c r="F18" s="26" t="s">
        <v>22</v>
      </c>
      <c r="G18" s="26" t="s">
        <v>23</v>
      </c>
      <c r="H18" s="35">
        <v>103</v>
      </c>
      <c r="I18" s="6"/>
      <c r="J18" s="7">
        <v>0.030763888888888886</v>
      </c>
      <c r="L18" s="4">
        <f t="shared" si="0"/>
        <v>0.0012305555555555553</v>
      </c>
      <c r="M18" s="23">
        <f t="shared" si="1"/>
        <v>0.0008101851851851881</v>
      </c>
      <c r="N18" s="7">
        <v>0.031574074074074074</v>
      </c>
      <c r="O18" s="7">
        <f t="shared" si="2"/>
        <v>0.1082175925925926</v>
      </c>
      <c r="P18" s="7">
        <v>0.13979166666666668</v>
      </c>
      <c r="Q18" s="10"/>
      <c r="R18" s="24">
        <f t="shared" si="3"/>
        <v>30.80213903743315</v>
      </c>
      <c r="S18" s="23">
        <f t="shared" si="4"/>
        <v>0.0010532407407407296</v>
      </c>
      <c r="T18" s="7">
        <v>0.1408449074074074</v>
      </c>
      <c r="U18" s="7">
        <f t="shared" si="5"/>
        <v>0.06269675925925924</v>
      </c>
      <c r="V18" s="10"/>
      <c r="W18" s="24">
        <f t="shared" si="6"/>
        <v>13.29148975447665</v>
      </c>
      <c r="X18" s="52">
        <v>0.20354166666666665</v>
      </c>
    </row>
    <row r="19" spans="1:24" ht="19.5" customHeight="1">
      <c r="A19" s="5">
        <f t="shared" si="7"/>
        <v>17</v>
      </c>
      <c r="B19" s="25" t="s">
        <v>96</v>
      </c>
      <c r="C19" s="25" t="s">
        <v>34</v>
      </c>
      <c r="D19" s="26" t="s">
        <v>97</v>
      </c>
      <c r="E19" s="26" t="s">
        <v>21</v>
      </c>
      <c r="F19" s="26" t="s">
        <v>22</v>
      </c>
      <c r="G19" s="26" t="s">
        <v>23</v>
      </c>
      <c r="H19" s="31">
        <v>30</v>
      </c>
      <c r="I19" s="6"/>
      <c r="J19" s="7">
        <v>0.03246527777777778</v>
      </c>
      <c r="L19" s="4">
        <f t="shared" si="0"/>
        <v>0.0012986111111111113</v>
      </c>
      <c r="M19" s="23">
        <f t="shared" si="1"/>
        <v>0.000960648148148141</v>
      </c>
      <c r="N19" s="7">
        <v>0.03342592592592592</v>
      </c>
      <c r="O19" s="7">
        <f t="shared" si="2"/>
        <v>0.10971064814814815</v>
      </c>
      <c r="P19" s="7">
        <v>0.14313657407407407</v>
      </c>
      <c r="Q19" s="10"/>
      <c r="R19" s="24">
        <f t="shared" si="3"/>
        <v>30.382951788163307</v>
      </c>
      <c r="S19" s="23">
        <f t="shared" si="4"/>
        <v>0.0008217592592592582</v>
      </c>
      <c r="T19" s="7">
        <v>0.14395833333333333</v>
      </c>
      <c r="U19" s="7">
        <f t="shared" si="5"/>
        <v>0.06247685185185187</v>
      </c>
      <c r="V19" s="10"/>
      <c r="W19" s="24">
        <f t="shared" si="6"/>
        <v>13.338273434605407</v>
      </c>
      <c r="X19" s="52">
        <v>0.2064351851851852</v>
      </c>
    </row>
    <row r="20" spans="1:24" ht="19.5" customHeight="1">
      <c r="A20" s="5">
        <f t="shared" si="7"/>
        <v>18</v>
      </c>
      <c r="B20" s="25" t="s">
        <v>62</v>
      </c>
      <c r="C20" s="25" t="s">
        <v>60</v>
      </c>
      <c r="D20" s="26" t="s">
        <v>20</v>
      </c>
      <c r="E20" s="26" t="s">
        <v>21</v>
      </c>
      <c r="F20" s="26" t="s">
        <v>22</v>
      </c>
      <c r="G20" s="26" t="s">
        <v>23</v>
      </c>
      <c r="H20" s="31">
        <v>42</v>
      </c>
      <c r="I20" s="6"/>
      <c r="J20" s="7">
        <v>0.0284375</v>
      </c>
      <c r="L20" s="4">
        <f t="shared" si="0"/>
        <v>0.0011375</v>
      </c>
      <c r="M20" s="23">
        <f t="shared" si="1"/>
        <v>0.0014930555555555565</v>
      </c>
      <c r="N20" s="7">
        <v>0.029930555555555557</v>
      </c>
      <c r="O20" s="7">
        <f t="shared" si="2"/>
        <v>0.1137962962962963</v>
      </c>
      <c r="P20" s="7">
        <v>0.14372685185185186</v>
      </c>
      <c r="Q20" s="10"/>
      <c r="R20" s="24">
        <f t="shared" si="3"/>
        <v>29.292107404393818</v>
      </c>
      <c r="S20" s="23">
        <f t="shared" si="4"/>
        <v>0.0009143518518518468</v>
      </c>
      <c r="T20" s="7">
        <v>0.1446412037037037</v>
      </c>
      <c r="U20" s="7">
        <f t="shared" si="5"/>
        <v>0.06408564814814813</v>
      </c>
      <c r="V20" s="10"/>
      <c r="W20" s="24">
        <f t="shared" si="6"/>
        <v>13.003431461080012</v>
      </c>
      <c r="X20" s="52">
        <v>0.20872685185185183</v>
      </c>
    </row>
    <row r="21" spans="1:24" ht="19.5" customHeight="1">
      <c r="A21" s="5">
        <f t="shared" si="7"/>
        <v>19</v>
      </c>
      <c r="B21" s="25" t="s">
        <v>91</v>
      </c>
      <c r="C21" s="25" t="s">
        <v>169</v>
      </c>
      <c r="D21" s="26" t="s">
        <v>97</v>
      </c>
      <c r="E21" s="26" t="s">
        <v>21</v>
      </c>
      <c r="F21" s="26" t="s">
        <v>22</v>
      </c>
      <c r="G21" s="26" t="s">
        <v>23</v>
      </c>
      <c r="H21" s="35">
        <v>91</v>
      </c>
      <c r="I21" s="6"/>
      <c r="J21" s="7">
        <v>0.028703703703703703</v>
      </c>
      <c r="L21" s="4">
        <f t="shared" si="0"/>
        <v>0.0011481481481481481</v>
      </c>
      <c r="M21" s="23">
        <f t="shared" si="1"/>
        <v>0.001145833333333332</v>
      </c>
      <c r="N21" s="7">
        <v>0.029849537037037036</v>
      </c>
      <c r="O21" s="7">
        <f t="shared" si="2"/>
        <v>0.11421296296296297</v>
      </c>
      <c r="P21" s="7">
        <v>0.1440625</v>
      </c>
      <c r="Q21" s="10"/>
      <c r="R21" s="24">
        <f t="shared" si="3"/>
        <v>29.185245237130115</v>
      </c>
      <c r="S21" s="23">
        <f t="shared" si="4"/>
        <v>0.0009259259259259134</v>
      </c>
      <c r="T21" s="7">
        <v>0.14498842592592592</v>
      </c>
      <c r="U21" s="7">
        <f t="shared" si="5"/>
        <v>0.06417824074074072</v>
      </c>
      <c r="V21" s="10"/>
      <c r="W21" s="24">
        <f t="shared" si="6"/>
        <v>12.984670874661864</v>
      </c>
      <c r="X21" s="52">
        <v>0.20916666666666664</v>
      </c>
    </row>
    <row r="22" spans="1:24" ht="19.5" customHeight="1">
      <c r="A22" s="5">
        <f t="shared" si="7"/>
        <v>20</v>
      </c>
      <c r="B22" s="25" t="s">
        <v>107</v>
      </c>
      <c r="C22" s="25" t="s">
        <v>34</v>
      </c>
      <c r="D22" s="26" t="s">
        <v>97</v>
      </c>
      <c r="E22" s="26" t="s">
        <v>21</v>
      </c>
      <c r="F22" s="26" t="s">
        <v>25</v>
      </c>
      <c r="G22" s="26" t="s">
        <v>23</v>
      </c>
      <c r="H22" s="35">
        <v>29</v>
      </c>
      <c r="I22" s="6"/>
      <c r="J22" s="7">
        <v>0.031122685185185187</v>
      </c>
      <c r="L22" s="4">
        <f t="shared" si="0"/>
        <v>0.0012449074074074075</v>
      </c>
      <c r="M22" s="23">
        <f t="shared" si="1"/>
        <v>0.0007986111111111145</v>
      </c>
      <c r="N22" s="7">
        <v>0.0319212962962963</v>
      </c>
      <c r="O22" s="7">
        <f t="shared" si="2"/>
        <v>0.11116898148148147</v>
      </c>
      <c r="P22" s="7">
        <v>0.14309027777777777</v>
      </c>
      <c r="Q22" s="10"/>
      <c r="R22" s="24">
        <f t="shared" si="3"/>
        <v>29.98438313378449</v>
      </c>
      <c r="S22" s="23">
        <f t="shared" si="4"/>
        <v>0.0008680555555555525</v>
      </c>
      <c r="T22" s="7">
        <v>0.14395833333333333</v>
      </c>
      <c r="U22" s="7">
        <f t="shared" si="5"/>
        <v>0.06535879629629632</v>
      </c>
      <c r="V22" s="10"/>
      <c r="W22" s="24">
        <f t="shared" si="6"/>
        <v>12.750132813883473</v>
      </c>
      <c r="X22" s="52">
        <v>0.20931712962962964</v>
      </c>
    </row>
    <row r="23" spans="1:24" ht="19.5" customHeight="1">
      <c r="A23" s="5">
        <f t="shared" si="7"/>
        <v>21</v>
      </c>
      <c r="B23" s="25" t="s">
        <v>163</v>
      </c>
      <c r="C23" s="25" t="s">
        <v>79</v>
      </c>
      <c r="D23" s="26" t="s">
        <v>97</v>
      </c>
      <c r="E23" s="26" t="s">
        <v>21</v>
      </c>
      <c r="F23" s="26" t="s">
        <v>22</v>
      </c>
      <c r="G23" s="26" t="s">
        <v>23</v>
      </c>
      <c r="H23" s="35">
        <v>89</v>
      </c>
      <c r="I23" s="6"/>
      <c r="J23" s="7">
        <v>0.025636574074074072</v>
      </c>
      <c r="L23" s="4">
        <f t="shared" si="0"/>
        <v>0.0010254629629629628</v>
      </c>
      <c r="M23" s="23">
        <f t="shared" si="1"/>
        <v>0.0001967592592592611</v>
      </c>
      <c r="N23" s="7">
        <v>0.025833333333333333</v>
      </c>
      <c r="O23" s="7">
        <f t="shared" si="2"/>
        <v>0.11662037037037036</v>
      </c>
      <c r="P23" s="7">
        <v>0.1424537037037037</v>
      </c>
      <c r="Q23" s="10"/>
      <c r="R23" s="24">
        <f t="shared" si="3"/>
        <v>28.582770940849546</v>
      </c>
      <c r="S23" s="23">
        <f t="shared" si="4"/>
        <v>0.0011574074074074125</v>
      </c>
      <c r="T23" s="7">
        <v>0.1436111111111111</v>
      </c>
      <c r="U23" s="7">
        <f t="shared" si="5"/>
        <v>0.06743055555555558</v>
      </c>
      <c r="V23" s="10"/>
      <c r="W23" s="24">
        <f t="shared" si="6"/>
        <v>12.358393408856843</v>
      </c>
      <c r="X23" s="52">
        <v>0.21104166666666668</v>
      </c>
    </row>
    <row r="24" spans="1:24" ht="19.5" customHeight="1">
      <c r="A24" s="5">
        <f t="shared" si="7"/>
        <v>22</v>
      </c>
      <c r="B24" s="25" t="s">
        <v>51</v>
      </c>
      <c r="C24" s="25" t="s">
        <v>52</v>
      </c>
      <c r="D24" s="26" t="s">
        <v>97</v>
      </c>
      <c r="E24" s="26" t="s">
        <v>27</v>
      </c>
      <c r="F24" s="26" t="s">
        <v>25</v>
      </c>
      <c r="G24" s="26" t="s">
        <v>23</v>
      </c>
      <c r="H24" s="35">
        <v>1</v>
      </c>
      <c r="I24" s="6"/>
      <c r="J24" s="7">
        <v>0.030694444444444444</v>
      </c>
      <c r="L24" s="4">
        <f t="shared" si="0"/>
        <v>0.001227777777777778</v>
      </c>
      <c r="M24" s="23">
        <f t="shared" si="1"/>
        <v>0.0010185185185185193</v>
      </c>
      <c r="N24" s="7">
        <v>0.031712962962962964</v>
      </c>
      <c r="O24" s="7">
        <f t="shared" si="2"/>
        <v>0.11621527777777776</v>
      </c>
      <c r="P24" s="7">
        <v>0.14792824074074074</v>
      </c>
      <c r="Q24" s="10"/>
      <c r="R24" s="24">
        <f t="shared" si="3"/>
        <v>28.682402151180167</v>
      </c>
      <c r="S24" s="23">
        <f t="shared" si="4"/>
        <v>0.0011689814814814792</v>
      </c>
      <c r="T24" s="7">
        <v>0.14909722222222221</v>
      </c>
      <c r="U24" s="7">
        <f t="shared" si="5"/>
        <v>0.06259259259259262</v>
      </c>
      <c r="V24" s="10"/>
      <c r="W24" s="24">
        <f t="shared" si="6"/>
        <v>13.313609467455615</v>
      </c>
      <c r="X24" s="52">
        <v>0.21168981481481483</v>
      </c>
    </row>
    <row r="25" spans="1:24" ht="19.5" customHeight="1">
      <c r="A25" s="5">
        <f t="shared" si="7"/>
        <v>23</v>
      </c>
      <c r="B25" s="25" t="s">
        <v>92</v>
      </c>
      <c r="C25" s="25" t="s">
        <v>93</v>
      </c>
      <c r="D25" s="26" t="s">
        <v>20</v>
      </c>
      <c r="E25" s="26" t="s">
        <v>21</v>
      </c>
      <c r="F25" s="26" t="s">
        <v>22</v>
      </c>
      <c r="G25" s="26" t="s">
        <v>23</v>
      </c>
      <c r="H25" s="35">
        <v>101</v>
      </c>
      <c r="I25" s="6"/>
      <c r="J25" s="7">
        <v>0.032326388888888884</v>
      </c>
      <c r="L25" s="4">
        <f t="shared" si="0"/>
        <v>0.0012930555555555553</v>
      </c>
      <c r="M25" s="23">
        <f t="shared" si="1"/>
        <v>0.0010879629629629711</v>
      </c>
      <c r="N25" s="7">
        <v>0.033414351851851855</v>
      </c>
      <c r="O25" s="7">
        <f t="shared" si="2"/>
        <v>0.10715277777777776</v>
      </c>
      <c r="P25" s="7">
        <v>0.1405671296296296</v>
      </c>
      <c r="Q25" s="10"/>
      <c r="R25" s="24">
        <f t="shared" si="3"/>
        <v>31.10823071937784</v>
      </c>
      <c r="S25" s="23">
        <f t="shared" si="4"/>
        <v>0.0007523148148148306</v>
      </c>
      <c r="T25" s="7">
        <v>0.14131944444444444</v>
      </c>
      <c r="U25" s="7">
        <f t="shared" si="5"/>
        <v>0.07087962962962965</v>
      </c>
      <c r="V25" s="10"/>
      <c r="W25" s="24">
        <f t="shared" si="6"/>
        <v>11.757021554539513</v>
      </c>
      <c r="X25" s="52">
        <v>0.2121990740740741</v>
      </c>
    </row>
    <row r="26" spans="1:24" ht="19.5" customHeight="1">
      <c r="A26" s="5">
        <f t="shared" si="7"/>
        <v>24</v>
      </c>
      <c r="B26" s="25" t="s">
        <v>69</v>
      </c>
      <c r="C26" s="25" t="s">
        <v>67</v>
      </c>
      <c r="D26" s="26" t="s">
        <v>97</v>
      </c>
      <c r="E26" s="26" t="s">
        <v>21</v>
      </c>
      <c r="F26" s="26" t="s">
        <v>22</v>
      </c>
      <c r="G26" s="26" t="s">
        <v>23</v>
      </c>
      <c r="H26" s="31">
        <v>86</v>
      </c>
      <c r="I26" s="6"/>
      <c r="J26" s="7">
        <v>0.03295138888888889</v>
      </c>
      <c r="L26" s="4">
        <f t="shared" si="0"/>
        <v>0.0013180555555555558</v>
      </c>
      <c r="M26" s="23">
        <f t="shared" si="1"/>
        <v>0.0006828703703703684</v>
      </c>
      <c r="N26" s="7">
        <v>0.03363425925925926</v>
      </c>
      <c r="O26" s="7">
        <f t="shared" si="2"/>
        <v>0.1167013888888889</v>
      </c>
      <c r="P26" s="7">
        <v>0.15033564814814815</v>
      </c>
      <c r="Q26" s="10"/>
      <c r="R26" s="24">
        <f t="shared" si="3"/>
        <v>28.562927700089258</v>
      </c>
      <c r="S26" s="23">
        <f t="shared" si="4"/>
        <v>0.0008449074074074192</v>
      </c>
      <c r="T26" s="7">
        <v>0.15118055555555557</v>
      </c>
      <c r="U26" s="7">
        <f t="shared" si="5"/>
        <v>0.06104166666666666</v>
      </c>
      <c r="V26" s="10"/>
      <c r="W26" s="24">
        <f t="shared" si="6"/>
        <v>13.651877133105804</v>
      </c>
      <c r="X26" s="52">
        <v>0.21222222222222223</v>
      </c>
    </row>
    <row r="27" spans="1:24" ht="19.5" customHeight="1">
      <c r="A27" s="5">
        <f t="shared" si="7"/>
        <v>25</v>
      </c>
      <c r="B27" s="25" t="s">
        <v>151</v>
      </c>
      <c r="C27" s="25" t="s">
        <v>152</v>
      </c>
      <c r="D27" s="26" t="s">
        <v>97</v>
      </c>
      <c r="E27" s="26" t="s">
        <v>21</v>
      </c>
      <c r="F27" s="26" t="s">
        <v>22</v>
      </c>
      <c r="G27" s="26" t="s">
        <v>23</v>
      </c>
      <c r="H27" s="35">
        <v>105</v>
      </c>
      <c r="I27" s="6"/>
      <c r="J27" s="7">
        <v>0.03072916666666667</v>
      </c>
      <c r="L27" s="4">
        <f t="shared" si="0"/>
        <v>0.0012291666666666668</v>
      </c>
      <c r="M27" s="23">
        <f t="shared" si="1"/>
        <v>0.0013425925925925897</v>
      </c>
      <c r="N27" s="7">
        <v>0.03207175925925926</v>
      </c>
      <c r="O27" s="7">
        <f t="shared" si="2"/>
        <v>0.11098379629629632</v>
      </c>
      <c r="P27" s="7">
        <v>0.14305555555555557</v>
      </c>
      <c r="Q27" s="10"/>
      <c r="R27" s="24">
        <f t="shared" si="3"/>
        <v>30.034414433204706</v>
      </c>
      <c r="S27" s="23">
        <f t="shared" si="4"/>
        <v>0.0009027777777777524</v>
      </c>
      <c r="T27" s="7">
        <v>0.14395833333333333</v>
      </c>
      <c r="U27" s="7">
        <f t="shared" si="5"/>
        <v>0.06893518518518521</v>
      </c>
      <c r="V27" s="10"/>
      <c r="W27" s="24">
        <f t="shared" si="6"/>
        <v>12.088650100738747</v>
      </c>
      <c r="X27" s="52">
        <v>0.21289351851851854</v>
      </c>
    </row>
    <row r="28" spans="1:24" ht="19.5" customHeight="1">
      <c r="A28" s="5">
        <f t="shared" si="7"/>
        <v>26</v>
      </c>
      <c r="B28" s="25" t="s">
        <v>64</v>
      </c>
      <c r="C28" s="25" t="s">
        <v>60</v>
      </c>
      <c r="D28" s="26" t="s">
        <v>20</v>
      </c>
      <c r="E28" s="26" t="s">
        <v>21</v>
      </c>
      <c r="F28" s="26" t="s">
        <v>22</v>
      </c>
      <c r="G28" s="26" t="s">
        <v>23</v>
      </c>
      <c r="H28" s="35">
        <v>45</v>
      </c>
      <c r="I28" s="6"/>
      <c r="J28" s="7">
        <v>0.031041666666666665</v>
      </c>
      <c r="L28" s="4">
        <f t="shared" si="0"/>
        <v>0.0012416666666666665</v>
      </c>
      <c r="M28" s="23">
        <f t="shared" si="1"/>
        <v>0.0010185185185185193</v>
      </c>
      <c r="N28" s="7">
        <v>0.032060185185185185</v>
      </c>
      <c r="O28" s="7">
        <f t="shared" si="2"/>
        <v>0.11248842592592592</v>
      </c>
      <c r="P28" s="7">
        <v>0.1445486111111111</v>
      </c>
      <c r="Q28" s="10"/>
      <c r="R28" s="24">
        <f t="shared" si="3"/>
        <v>29.63267825908015</v>
      </c>
      <c r="S28" s="23">
        <f t="shared" si="4"/>
        <v>0.0009027777777777801</v>
      </c>
      <c r="T28" s="7">
        <v>0.1454513888888889</v>
      </c>
      <c r="U28" s="7">
        <f t="shared" si="5"/>
        <v>0.06785879629629629</v>
      </c>
      <c r="V28" s="10"/>
      <c r="W28" s="24">
        <f t="shared" si="6"/>
        <v>12.280402524304963</v>
      </c>
      <c r="X28" s="52">
        <v>0.21331018518518519</v>
      </c>
    </row>
    <row r="29" spans="1:24" ht="19.5" customHeight="1">
      <c r="A29" s="5">
        <f t="shared" si="7"/>
        <v>27</v>
      </c>
      <c r="B29" s="28" t="s">
        <v>94</v>
      </c>
      <c r="C29" s="28" t="s">
        <v>95</v>
      </c>
      <c r="D29" s="27" t="s">
        <v>97</v>
      </c>
      <c r="E29" s="27" t="s">
        <v>21</v>
      </c>
      <c r="F29" s="27" t="s">
        <v>22</v>
      </c>
      <c r="G29" s="27" t="s">
        <v>23</v>
      </c>
      <c r="H29" s="31">
        <v>23</v>
      </c>
      <c r="I29" s="6"/>
      <c r="J29" s="7">
        <v>0.025902777777777775</v>
      </c>
      <c r="L29" s="4">
        <f t="shared" si="0"/>
        <v>0.0010361111111111111</v>
      </c>
      <c r="M29" s="23">
        <f t="shared" si="1"/>
        <v>0.0014699074074074094</v>
      </c>
      <c r="N29" s="7">
        <v>0.027372685185185184</v>
      </c>
      <c r="O29" s="7">
        <f t="shared" si="2"/>
        <v>0.11773148148148149</v>
      </c>
      <c r="P29" s="7">
        <v>0.14510416666666667</v>
      </c>
      <c r="Q29" s="10"/>
      <c r="R29" s="24">
        <f t="shared" si="3"/>
        <v>28.313016122689735</v>
      </c>
      <c r="S29" s="23">
        <f t="shared" si="4"/>
        <v>0.0008796296296296191</v>
      </c>
      <c r="T29" s="7">
        <v>0.1459837962962963</v>
      </c>
      <c r="U29" s="7">
        <f t="shared" si="5"/>
        <v>0.06813657407407409</v>
      </c>
      <c r="V29" s="10"/>
      <c r="W29" s="24">
        <f t="shared" si="6"/>
        <v>12.230338032953965</v>
      </c>
      <c r="X29" s="52">
        <v>0.21412037037037038</v>
      </c>
    </row>
    <row r="30" spans="1:24" ht="19.5" customHeight="1">
      <c r="A30" s="5">
        <f t="shared" si="7"/>
        <v>28</v>
      </c>
      <c r="B30" s="25" t="s">
        <v>61</v>
      </c>
      <c r="C30" s="25" t="s">
        <v>60</v>
      </c>
      <c r="D30" s="26" t="s">
        <v>20</v>
      </c>
      <c r="E30" s="26" t="s">
        <v>21</v>
      </c>
      <c r="F30" s="26" t="s">
        <v>22</v>
      </c>
      <c r="G30" s="26" t="s">
        <v>23</v>
      </c>
      <c r="H30" s="35">
        <v>43</v>
      </c>
      <c r="I30" s="6"/>
      <c r="J30" s="7">
        <v>0.02534722222222222</v>
      </c>
      <c r="L30" s="4">
        <f t="shared" si="0"/>
        <v>0.0010138888888888888</v>
      </c>
      <c r="M30" s="23">
        <f t="shared" si="1"/>
        <v>0.0011226851851851918</v>
      </c>
      <c r="N30" s="7">
        <v>0.02646990740740741</v>
      </c>
      <c r="O30" s="7">
        <f t="shared" si="2"/>
        <v>0.12010416666666666</v>
      </c>
      <c r="P30" s="7">
        <v>0.14657407407407408</v>
      </c>
      <c r="Q30" s="10"/>
      <c r="R30" s="24">
        <f t="shared" si="3"/>
        <v>27.753686036426714</v>
      </c>
      <c r="S30" s="23">
        <f t="shared" si="4"/>
        <v>0.0010069444444444353</v>
      </c>
      <c r="T30" s="7">
        <v>0.14758101851851851</v>
      </c>
      <c r="U30" s="7">
        <f t="shared" si="5"/>
        <v>0.07190972222222222</v>
      </c>
      <c r="V30" s="10"/>
      <c r="W30" s="24">
        <f t="shared" si="6"/>
        <v>11.58860453887011</v>
      </c>
      <c r="X30" s="52">
        <v>0.21949074074074074</v>
      </c>
    </row>
    <row r="31" spans="1:24" ht="19.5" customHeight="1">
      <c r="A31" s="5">
        <f t="shared" si="7"/>
        <v>29</v>
      </c>
      <c r="B31" s="5" t="s">
        <v>173</v>
      </c>
      <c r="C31" s="5" t="s">
        <v>140</v>
      </c>
      <c r="D31" s="6" t="s">
        <v>20</v>
      </c>
      <c r="E31" s="6" t="s">
        <v>21</v>
      </c>
      <c r="F31" s="6" t="s">
        <v>22</v>
      </c>
      <c r="G31" s="6" t="s">
        <v>23</v>
      </c>
      <c r="H31" s="31">
        <v>112</v>
      </c>
      <c r="I31" s="6"/>
      <c r="J31" s="7">
        <v>0.03194444444444445</v>
      </c>
      <c r="L31" s="4">
        <f t="shared" si="0"/>
        <v>0.001277777777777778</v>
      </c>
      <c r="M31" s="23">
        <f t="shared" si="1"/>
        <v>0.0010995370370370378</v>
      </c>
      <c r="N31" s="7">
        <v>0.03304398148148149</v>
      </c>
      <c r="O31" s="7">
        <f t="shared" si="2"/>
        <v>0.11550925925925926</v>
      </c>
      <c r="P31" s="7">
        <v>0.14855324074074075</v>
      </c>
      <c r="Q31" s="10"/>
      <c r="R31" s="24">
        <f t="shared" si="3"/>
        <v>28.857715430861727</v>
      </c>
      <c r="S31" s="23">
        <f t="shared" si="4"/>
        <v>0.0011689814814814792</v>
      </c>
      <c r="T31" s="7">
        <v>0.14972222222222223</v>
      </c>
      <c r="U31" s="7">
        <f t="shared" si="5"/>
        <v>0.06987268518518516</v>
      </c>
      <c r="V31" s="10"/>
      <c r="W31" s="24">
        <f t="shared" si="6"/>
        <v>11.926453536524768</v>
      </c>
      <c r="X31" s="52">
        <v>0.2195949074074074</v>
      </c>
    </row>
    <row r="32" spans="1:24" ht="19.5" customHeight="1">
      <c r="A32" s="5">
        <f t="shared" si="7"/>
        <v>30</v>
      </c>
      <c r="B32" s="25" t="s">
        <v>148</v>
      </c>
      <c r="C32" s="25" t="s">
        <v>149</v>
      </c>
      <c r="D32" s="26" t="s">
        <v>97</v>
      </c>
      <c r="E32" s="26" t="s">
        <v>21</v>
      </c>
      <c r="F32" s="26" t="s">
        <v>22</v>
      </c>
      <c r="G32" s="26" t="s">
        <v>23</v>
      </c>
      <c r="H32" s="31">
        <v>88</v>
      </c>
      <c r="I32" s="6"/>
      <c r="J32" s="7">
        <v>0.03284722222222222</v>
      </c>
      <c r="L32" s="4">
        <f t="shared" si="0"/>
        <v>0.001313888888888889</v>
      </c>
      <c r="M32" s="23">
        <f t="shared" si="1"/>
        <v>0.0014004629629629645</v>
      </c>
      <c r="N32" s="7">
        <v>0.03424768518518519</v>
      </c>
      <c r="O32" s="7">
        <f t="shared" si="2"/>
        <v>0.11370370370370371</v>
      </c>
      <c r="P32" s="7">
        <v>0.1479513888888889</v>
      </c>
      <c r="Q32" s="10"/>
      <c r="R32" s="24">
        <f t="shared" si="3"/>
        <v>29.315960912052116</v>
      </c>
      <c r="S32" s="23">
        <f t="shared" si="4"/>
        <v>0.0017708333333333326</v>
      </c>
      <c r="T32" s="7">
        <v>0.14972222222222223</v>
      </c>
      <c r="U32" s="7">
        <f t="shared" si="5"/>
        <v>0.07072916666666668</v>
      </c>
      <c r="V32" s="10"/>
      <c r="W32" s="24">
        <f t="shared" si="6"/>
        <v>11.7820324005891</v>
      </c>
      <c r="X32" s="52">
        <v>0.2204513888888889</v>
      </c>
    </row>
    <row r="33" spans="1:24" ht="19.5" customHeight="1">
      <c r="A33" s="5">
        <f t="shared" si="7"/>
        <v>31</v>
      </c>
      <c r="B33" s="25" t="s">
        <v>50</v>
      </c>
      <c r="C33" s="25" t="s">
        <v>167</v>
      </c>
      <c r="D33" s="26" t="s">
        <v>97</v>
      </c>
      <c r="E33" s="26" t="s">
        <v>21</v>
      </c>
      <c r="F33" s="26" t="s">
        <v>25</v>
      </c>
      <c r="G33" s="26" t="s">
        <v>23</v>
      </c>
      <c r="H33" s="31">
        <v>26</v>
      </c>
      <c r="I33" s="6"/>
      <c r="J33" s="7">
        <v>0.03253472222222222</v>
      </c>
      <c r="L33" s="4">
        <f t="shared" si="0"/>
        <v>0.0013013888888888888</v>
      </c>
      <c r="M33" s="23">
        <f t="shared" si="1"/>
        <v>0.0010069444444444423</v>
      </c>
      <c r="N33" s="7">
        <v>0.033541666666666664</v>
      </c>
      <c r="O33" s="7">
        <f t="shared" si="2"/>
        <v>0.11890046296296297</v>
      </c>
      <c r="P33" s="7">
        <v>0.15244212962962964</v>
      </c>
      <c r="Q33" s="10"/>
      <c r="R33" s="24">
        <f t="shared" si="3"/>
        <v>28.03465394724034</v>
      </c>
      <c r="S33" s="23">
        <f t="shared" si="4"/>
        <v>0.0009953703703703687</v>
      </c>
      <c r="T33" s="7">
        <v>0.1534375</v>
      </c>
      <c r="U33" s="7">
        <f t="shared" si="5"/>
        <v>0.0675462962962963</v>
      </c>
      <c r="V33" s="10"/>
      <c r="W33" s="24">
        <f t="shared" si="6"/>
        <v>12.337217272104182</v>
      </c>
      <c r="X33" s="52">
        <v>0.2209837962962963</v>
      </c>
    </row>
    <row r="34" spans="1:24" ht="19.5" customHeight="1">
      <c r="A34" s="5">
        <f t="shared" si="7"/>
        <v>32</v>
      </c>
      <c r="B34" s="25" t="s">
        <v>117</v>
      </c>
      <c r="C34" s="25" t="s">
        <v>114</v>
      </c>
      <c r="D34" s="26" t="s">
        <v>20</v>
      </c>
      <c r="E34" s="26" t="s">
        <v>21</v>
      </c>
      <c r="F34" s="26" t="s">
        <v>22</v>
      </c>
      <c r="G34" s="26" t="s">
        <v>23</v>
      </c>
      <c r="H34" s="35">
        <v>37</v>
      </c>
      <c r="I34" s="6"/>
      <c r="J34" s="7">
        <v>0.032025462962962964</v>
      </c>
      <c r="L34" s="4">
        <f t="shared" si="0"/>
        <v>0.0012810185185185186</v>
      </c>
      <c r="M34" s="23">
        <f t="shared" si="1"/>
        <v>0.0011689814814814792</v>
      </c>
      <c r="N34" s="7">
        <v>0.03319444444444444</v>
      </c>
      <c r="O34" s="7">
        <f t="shared" si="2"/>
        <v>0.11853009259259259</v>
      </c>
      <c r="P34" s="7">
        <v>0.15172453703703703</v>
      </c>
      <c r="Q34" s="10"/>
      <c r="R34" s="24">
        <f t="shared" si="3"/>
        <v>28.12225368616346</v>
      </c>
      <c r="S34" s="23">
        <f t="shared" si="4"/>
        <v>0.0011458333333333182</v>
      </c>
      <c r="T34" s="7">
        <v>0.15287037037037035</v>
      </c>
      <c r="U34" s="7">
        <f t="shared" si="5"/>
        <v>0.07049768518518518</v>
      </c>
      <c r="V34" s="10"/>
      <c r="W34" s="24">
        <f t="shared" si="6"/>
        <v>11.82071909374487</v>
      </c>
      <c r="X34" s="52">
        <v>0.22336805555555553</v>
      </c>
    </row>
    <row r="35" spans="1:24" ht="19.5" customHeight="1">
      <c r="A35" s="5">
        <f t="shared" si="7"/>
        <v>33</v>
      </c>
      <c r="B35" s="25" t="s">
        <v>88</v>
      </c>
      <c r="C35" s="25" t="s">
        <v>34</v>
      </c>
      <c r="D35" s="26" t="s">
        <v>97</v>
      </c>
      <c r="E35" s="26" t="s">
        <v>27</v>
      </c>
      <c r="F35" s="26" t="s">
        <v>22</v>
      </c>
      <c r="G35" s="26" t="s">
        <v>23</v>
      </c>
      <c r="H35" s="35">
        <v>2</v>
      </c>
      <c r="I35" s="6"/>
      <c r="J35" s="7">
        <v>0.03678240740740741</v>
      </c>
      <c r="K35" s="22"/>
      <c r="L35" s="4">
        <f aca="true" t="shared" si="8" ref="L35:L66">(J35*100)/2500</f>
        <v>0.0014712962962962963</v>
      </c>
      <c r="M35" s="23">
        <f aca="true" t="shared" si="9" ref="M35:M66">N35-J35</f>
        <v>0.000879629629629626</v>
      </c>
      <c r="N35" s="7">
        <v>0.037662037037037036</v>
      </c>
      <c r="O35" s="7">
        <f aca="true" t="shared" si="10" ref="O35:O66">P35-N35</f>
        <v>0.12118055555555556</v>
      </c>
      <c r="P35" s="7">
        <v>0.1588425925925926</v>
      </c>
      <c r="Q35" s="10"/>
      <c r="R35" s="24">
        <f aca="true" t="shared" si="11" ref="R35:R66">(80/O35)/24</f>
        <v>27.507163323782237</v>
      </c>
      <c r="S35" s="23">
        <f aca="true" t="shared" si="12" ref="S35:S66">T35-P35</f>
        <v>0.0007060185185185086</v>
      </c>
      <c r="T35" s="7">
        <v>0.1595486111111111</v>
      </c>
      <c r="U35" s="7">
        <f aca="true" t="shared" si="13" ref="U35:U66">X35-T35</f>
        <v>0.06381944444444443</v>
      </c>
      <c r="V35" s="10"/>
      <c r="W35" s="24">
        <f aca="true" t="shared" si="14" ref="W35:W66">(20/U35)/24</f>
        <v>13.057671381936892</v>
      </c>
      <c r="X35" s="52">
        <v>0.22336805555555553</v>
      </c>
    </row>
    <row r="36" spans="1:24" ht="19.5" customHeight="1">
      <c r="A36" s="5">
        <f t="shared" si="7"/>
        <v>34</v>
      </c>
      <c r="B36" s="25" t="s">
        <v>35</v>
      </c>
      <c r="C36" s="25" t="s">
        <v>45</v>
      </c>
      <c r="D36" s="26" t="s">
        <v>97</v>
      </c>
      <c r="E36" s="26" t="s">
        <v>21</v>
      </c>
      <c r="F36" s="26" t="s">
        <v>22</v>
      </c>
      <c r="G36" s="26" t="s">
        <v>23</v>
      </c>
      <c r="H36" s="31">
        <v>84</v>
      </c>
      <c r="I36" s="6"/>
      <c r="J36" s="7">
        <v>0.030752314814814816</v>
      </c>
      <c r="L36" s="4">
        <f t="shared" si="8"/>
        <v>0.0012300925925925925</v>
      </c>
      <c r="M36" s="23">
        <f t="shared" si="9"/>
        <v>0.0017129629629629647</v>
      </c>
      <c r="N36" s="7">
        <v>0.03246527777777778</v>
      </c>
      <c r="O36" s="7">
        <f t="shared" si="10"/>
        <v>0.12346064814814817</v>
      </c>
      <c r="P36" s="7">
        <v>0.15592592592592594</v>
      </c>
      <c r="Q36" s="10"/>
      <c r="R36" s="24">
        <f t="shared" si="11"/>
        <v>26.99915627636636</v>
      </c>
      <c r="S36" s="23">
        <f t="shared" si="12"/>
        <v>0.001365740740740723</v>
      </c>
      <c r="T36" s="7">
        <v>0.15729166666666666</v>
      </c>
      <c r="U36" s="7">
        <f t="shared" si="13"/>
        <v>0.0675347222222222</v>
      </c>
      <c r="V36" s="10"/>
      <c r="W36" s="24">
        <f t="shared" si="14"/>
        <v>12.339331619537278</v>
      </c>
      <c r="X36" s="52">
        <v>0.22482638888888887</v>
      </c>
    </row>
    <row r="37" spans="1:24" ht="19.5" customHeight="1">
      <c r="A37" s="5">
        <f aca="true" t="shared" si="15" ref="A37:A68">A36+1</f>
        <v>35</v>
      </c>
      <c r="B37" s="25" t="s">
        <v>80</v>
      </c>
      <c r="C37" s="25" t="s">
        <v>81</v>
      </c>
      <c r="D37" s="26" t="s">
        <v>20</v>
      </c>
      <c r="E37" s="26" t="s">
        <v>21</v>
      </c>
      <c r="F37" s="26" t="s">
        <v>22</v>
      </c>
      <c r="G37" s="26" t="s">
        <v>23</v>
      </c>
      <c r="H37" s="35">
        <v>95</v>
      </c>
      <c r="I37" s="6"/>
      <c r="J37" s="7">
        <v>0.031574074074074074</v>
      </c>
      <c r="L37" s="4">
        <f t="shared" si="8"/>
        <v>0.001262962962962963</v>
      </c>
      <c r="M37" s="23">
        <f t="shared" si="9"/>
        <v>0.0014583333333333323</v>
      </c>
      <c r="N37" s="7">
        <v>0.033032407407407406</v>
      </c>
      <c r="O37" s="7">
        <f t="shared" si="10"/>
        <v>0.11967592592592594</v>
      </c>
      <c r="P37" s="7">
        <v>0.15270833333333333</v>
      </c>
      <c r="Q37" s="10"/>
      <c r="R37" s="24">
        <f t="shared" si="11"/>
        <v>27.852998065764023</v>
      </c>
      <c r="S37" s="23">
        <f t="shared" si="12"/>
        <v>0.0018171296296296269</v>
      </c>
      <c r="T37" s="7">
        <v>0.15452546296296296</v>
      </c>
      <c r="U37" s="7">
        <f t="shared" si="13"/>
        <v>0.07074074074074072</v>
      </c>
      <c r="V37" s="10"/>
      <c r="W37" s="24">
        <f t="shared" si="14"/>
        <v>11.78010471204189</v>
      </c>
      <c r="X37" s="52">
        <v>0.22526620370370368</v>
      </c>
    </row>
    <row r="38" spans="1:24" ht="19.5" customHeight="1">
      <c r="A38" s="5">
        <f t="shared" si="15"/>
        <v>36</v>
      </c>
      <c r="B38" s="36" t="s">
        <v>132</v>
      </c>
      <c r="C38" s="36" t="s">
        <v>101</v>
      </c>
      <c r="D38" s="37" t="s">
        <v>20</v>
      </c>
      <c r="E38" s="37" t="s">
        <v>21</v>
      </c>
      <c r="F38" s="37" t="s">
        <v>22</v>
      </c>
      <c r="G38" s="37" t="s">
        <v>23</v>
      </c>
      <c r="H38" s="40">
        <v>63</v>
      </c>
      <c r="I38" s="34"/>
      <c r="J38" s="7">
        <v>0.03200231481481482</v>
      </c>
      <c r="L38" s="4">
        <f t="shared" si="8"/>
        <v>0.0012800925925925927</v>
      </c>
      <c r="M38" s="23">
        <f t="shared" si="9"/>
        <v>0.0012152777777777804</v>
      </c>
      <c r="N38" s="7">
        <v>0.0332175925925926</v>
      </c>
      <c r="O38" s="7">
        <f t="shared" si="10"/>
        <v>0.11947916666666666</v>
      </c>
      <c r="P38" s="7">
        <v>0.15269675925925927</v>
      </c>
      <c r="Q38" s="10"/>
      <c r="R38" s="24">
        <f t="shared" si="11"/>
        <v>27.89886660854403</v>
      </c>
      <c r="S38" s="23">
        <f t="shared" si="12"/>
        <v>0.0010069444444444353</v>
      </c>
      <c r="T38" s="7">
        <v>0.1537037037037037</v>
      </c>
      <c r="U38" s="7">
        <f t="shared" si="13"/>
        <v>0.07157407407407407</v>
      </c>
      <c r="V38" s="10"/>
      <c r="W38" s="24">
        <f t="shared" si="14"/>
        <v>11.64294954721863</v>
      </c>
      <c r="X38" s="52">
        <v>0.22527777777777777</v>
      </c>
    </row>
    <row r="39" spans="1:24" ht="19.5" customHeight="1">
      <c r="A39" s="5">
        <f t="shared" si="15"/>
        <v>37</v>
      </c>
      <c r="B39" s="30" t="s">
        <v>121</v>
      </c>
      <c r="C39" s="30" t="s">
        <v>103</v>
      </c>
      <c r="D39" s="29" t="s">
        <v>97</v>
      </c>
      <c r="E39" s="29" t="s">
        <v>21</v>
      </c>
      <c r="F39" s="29" t="s">
        <v>22</v>
      </c>
      <c r="G39" s="29" t="s">
        <v>23</v>
      </c>
      <c r="H39" s="35">
        <v>109</v>
      </c>
      <c r="I39" s="6"/>
      <c r="J39" s="7">
        <v>0.028310185185185185</v>
      </c>
      <c r="L39" s="4">
        <f t="shared" si="8"/>
        <v>0.0011324074074074075</v>
      </c>
      <c r="M39" s="23">
        <f t="shared" si="9"/>
        <v>0.0006365740740740707</v>
      </c>
      <c r="N39" s="7">
        <v>0.028946759259259255</v>
      </c>
      <c r="O39" s="7">
        <f t="shared" si="10"/>
        <v>0.12246527777777778</v>
      </c>
      <c r="P39" s="7">
        <v>0.15141203703703704</v>
      </c>
      <c r="Q39" s="10"/>
      <c r="R39" s="24">
        <f t="shared" si="11"/>
        <v>27.21859937624043</v>
      </c>
      <c r="S39" s="23">
        <f t="shared" si="12"/>
        <v>0.0008564814814814858</v>
      </c>
      <c r="T39" s="7">
        <v>0.15226851851851853</v>
      </c>
      <c r="U39" s="7">
        <f t="shared" si="13"/>
        <v>0.07331018518518517</v>
      </c>
      <c r="V39" s="10"/>
      <c r="W39" s="24">
        <f t="shared" si="14"/>
        <v>11.36722450268393</v>
      </c>
      <c r="X39" s="52">
        <v>0.2255787037037037</v>
      </c>
    </row>
    <row r="40" spans="1:24" ht="19.5" customHeight="1">
      <c r="A40" s="5">
        <f t="shared" si="15"/>
        <v>38</v>
      </c>
      <c r="B40" s="25" t="s">
        <v>141</v>
      </c>
      <c r="C40" s="25" t="s">
        <v>140</v>
      </c>
      <c r="D40" s="26" t="s">
        <v>20</v>
      </c>
      <c r="E40" s="26" t="s">
        <v>21</v>
      </c>
      <c r="F40" s="26" t="s">
        <v>22</v>
      </c>
      <c r="G40" s="26" t="s">
        <v>23</v>
      </c>
      <c r="H40" s="35">
        <v>77</v>
      </c>
      <c r="I40" s="6"/>
      <c r="J40" s="7">
        <v>0.02847222222222222</v>
      </c>
      <c r="L40" s="4">
        <f t="shared" si="8"/>
        <v>0.001138888888888889</v>
      </c>
      <c r="M40" s="23">
        <f t="shared" si="9"/>
        <v>0.0009837962962962951</v>
      </c>
      <c r="N40" s="7">
        <v>0.029456018518518517</v>
      </c>
      <c r="O40" s="7">
        <f t="shared" si="10"/>
        <v>0.12212962962962963</v>
      </c>
      <c r="P40" s="7">
        <v>0.15158564814814815</v>
      </c>
      <c r="Q40" s="10"/>
      <c r="R40" s="24">
        <f t="shared" si="11"/>
        <v>27.293404094010615</v>
      </c>
      <c r="S40" s="23">
        <f t="shared" si="12"/>
        <v>0.0008796296296296191</v>
      </c>
      <c r="T40" s="7">
        <v>0.15246527777777777</v>
      </c>
      <c r="U40" s="7">
        <f t="shared" si="13"/>
        <v>0.07418981481481485</v>
      </c>
      <c r="V40" s="10"/>
      <c r="W40" s="24">
        <f t="shared" si="14"/>
        <v>11.232449297971913</v>
      </c>
      <c r="X40" s="52">
        <v>0.22665509259259262</v>
      </c>
    </row>
    <row r="41" spans="1:24" ht="19.5" customHeight="1">
      <c r="A41" s="5">
        <f t="shared" si="15"/>
        <v>39</v>
      </c>
      <c r="B41" s="25" t="s">
        <v>54</v>
      </c>
      <c r="C41" s="25" t="s">
        <v>109</v>
      </c>
      <c r="D41" s="26" t="s">
        <v>97</v>
      </c>
      <c r="E41" s="26" t="s">
        <v>27</v>
      </c>
      <c r="F41" s="26" t="s">
        <v>22</v>
      </c>
      <c r="G41" s="26" t="s">
        <v>23</v>
      </c>
      <c r="H41" s="35">
        <v>4</v>
      </c>
      <c r="I41" s="6"/>
      <c r="J41" s="7">
        <v>0.029965277777777775</v>
      </c>
      <c r="L41" s="4">
        <f t="shared" si="8"/>
        <v>0.001198611111111111</v>
      </c>
      <c r="M41" s="23">
        <f t="shared" si="9"/>
        <v>0.0009027777777777801</v>
      </c>
      <c r="N41" s="7">
        <v>0.030868055555555555</v>
      </c>
      <c r="O41" s="7">
        <f t="shared" si="10"/>
        <v>0.1251851851851852</v>
      </c>
      <c r="P41" s="7">
        <v>0.15605324074074076</v>
      </c>
      <c r="Q41" s="10"/>
      <c r="R41" s="24">
        <f t="shared" si="11"/>
        <v>26.627218934911237</v>
      </c>
      <c r="S41" s="23">
        <f t="shared" si="12"/>
        <v>0.0008564814814814581</v>
      </c>
      <c r="T41" s="7">
        <v>0.15690972222222221</v>
      </c>
      <c r="U41" s="7">
        <f t="shared" si="13"/>
        <v>0.06980324074074074</v>
      </c>
      <c r="V41" s="10"/>
      <c r="W41" s="24">
        <f t="shared" si="14"/>
        <v>11.938318686784946</v>
      </c>
      <c r="X41" s="52">
        <v>0.22671296296296295</v>
      </c>
    </row>
    <row r="42" spans="1:24" ht="19.5" customHeight="1">
      <c r="A42" s="5">
        <f t="shared" si="15"/>
        <v>40</v>
      </c>
      <c r="B42" s="36" t="s">
        <v>48</v>
      </c>
      <c r="C42" s="36" t="s">
        <v>49</v>
      </c>
      <c r="D42" s="37" t="s">
        <v>97</v>
      </c>
      <c r="E42" s="37" t="s">
        <v>21</v>
      </c>
      <c r="F42" s="37" t="s">
        <v>22</v>
      </c>
      <c r="G42" s="37" t="s">
        <v>23</v>
      </c>
      <c r="H42" s="38">
        <v>106</v>
      </c>
      <c r="I42" s="34"/>
      <c r="J42" s="7">
        <v>0.03329861111111111</v>
      </c>
      <c r="L42" s="4">
        <f t="shared" si="8"/>
        <v>0.0013319444444444444</v>
      </c>
      <c r="M42" s="23">
        <f t="shared" si="9"/>
        <v>0.001678240740740737</v>
      </c>
      <c r="N42" s="7">
        <v>0.03497685185185185</v>
      </c>
      <c r="O42" s="7">
        <f t="shared" si="10"/>
        <v>0.12089120370370371</v>
      </c>
      <c r="P42" s="7">
        <v>0.15586805555555555</v>
      </c>
      <c r="Q42" s="10"/>
      <c r="R42" s="24">
        <f t="shared" si="11"/>
        <v>27.573001436093822</v>
      </c>
      <c r="S42" s="23">
        <f t="shared" si="12"/>
        <v>0.0012731481481481344</v>
      </c>
      <c r="T42" s="7">
        <v>0.15714120370370369</v>
      </c>
      <c r="U42" s="7">
        <f t="shared" si="13"/>
        <v>0.07017361111111114</v>
      </c>
      <c r="V42" s="10"/>
      <c r="W42" s="24">
        <f t="shared" si="14"/>
        <v>11.87530925284512</v>
      </c>
      <c r="X42" s="52">
        <v>0.22731481481481483</v>
      </c>
    </row>
    <row r="43" spans="1:24" ht="19.5" customHeight="1">
      <c r="A43" s="5">
        <f t="shared" si="15"/>
        <v>41</v>
      </c>
      <c r="B43" s="36" t="s">
        <v>150</v>
      </c>
      <c r="C43" s="36" t="s">
        <v>93</v>
      </c>
      <c r="D43" s="37" t="s">
        <v>20</v>
      </c>
      <c r="E43" s="37" t="s">
        <v>21</v>
      </c>
      <c r="F43" s="37" t="s">
        <v>22</v>
      </c>
      <c r="G43" s="37" t="s">
        <v>23</v>
      </c>
      <c r="H43" s="38">
        <v>100</v>
      </c>
      <c r="I43" s="34"/>
      <c r="J43" s="7">
        <v>0.033368055555555554</v>
      </c>
      <c r="L43" s="4">
        <f t="shared" si="8"/>
        <v>0.0013347222222222222</v>
      </c>
      <c r="M43" s="23">
        <f t="shared" si="9"/>
        <v>0.0007754629629629639</v>
      </c>
      <c r="N43" s="7">
        <v>0.03414351851851852</v>
      </c>
      <c r="O43" s="7">
        <f t="shared" si="10"/>
        <v>0.11498842592592592</v>
      </c>
      <c r="P43" s="7">
        <v>0.14913194444444444</v>
      </c>
      <c r="Q43" s="10"/>
      <c r="R43" s="24">
        <f t="shared" si="11"/>
        <v>28.98842476094615</v>
      </c>
      <c r="S43" s="23">
        <f t="shared" si="12"/>
        <v>0.0008101851851851916</v>
      </c>
      <c r="T43" s="7">
        <v>0.14994212962962963</v>
      </c>
      <c r="U43" s="7">
        <f t="shared" si="13"/>
        <v>0.07767361111111112</v>
      </c>
      <c r="V43" s="10"/>
      <c r="W43" s="24">
        <f t="shared" si="14"/>
        <v>10.728654447921322</v>
      </c>
      <c r="X43" s="52">
        <v>0.22761574074074076</v>
      </c>
    </row>
    <row r="44" spans="1:24" ht="19.5" customHeight="1">
      <c r="A44" s="5">
        <f t="shared" si="15"/>
        <v>42</v>
      </c>
      <c r="B44" s="36" t="s">
        <v>130</v>
      </c>
      <c r="C44" s="36" t="s">
        <v>101</v>
      </c>
      <c r="D44" s="37" t="s">
        <v>20</v>
      </c>
      <c r="E44" s="37" t="s">
        <v>21</v>
      </c>
      <c r="F44" s="37" t="s">
        <v>22</v>
      </c>
      <c r="G44" s="37" t="s">
        <v>23</v>
      </c>
      <c r="H44" s="38">
        <v>66</v>
      </c>
      <c r="I44" s="34"/>
      <c r="J44" s="7">
        <v>0.03353009259259259</v>
      </c>
      <c r="L44" s="4">
        <f t="shared" si="8"/>
        <v>0.0013412037037037036</v>
      </c>
      <c r="M44" s="23">
        <f t="shared" si="9"/>
        <v>0.001574074074074075</v>
      </c>
      <c r="N44" s="7">
        <v>0.035104166666666665</v>
      </c>
      <c r="O44" s="7">
        <f t="shared" si="10"/>
        <v>0.1202314814814815</v>
      </c>
      <c r="P44" s="7">
        <v>0.15533564814814815</v>
      </c>
      <c r="Q44" s="10"/>
      <c r="R44" s="24">
        <f t="shared" si="11"/>
        <v>27.72429726607624</v>
      </c>
      <c r="S44" s="23">
        <f t="shared" si="12"/>
        <v>0.0009375000000000078</v>
      </c>
      <c r="T44" s="7">
        <v>0.15627314814814816</v>
      </c>
      <c r="U44" s="7">
        <f t="shared" si="13"/>
        <v>0.07193287037037036</v>
      </c>
      <c r="V44" s="10"/>
      <c r="W44" s="24">
        <f t="shared" si="14"/>
        <v>11.584875301689463</v>
      </c>
      <c r="X44" s="52">
        <v>0.22820601851851852</v>
      </c>
    </row>
    <row r="45" spans="1:24" ht="19.5" customHeight="1">
      <c r="A45" s="5">
        <f t="shared" si="15"/>
        <v>43</v>
      </c>
      <c r="B45" s="25" t="s">
        <v>78</v>
      </c>
      <c r="C45" s="25" t="s">
        <v>79</v>
      </c>
      <c r="D45" s="26" t="s">
        <v>97</v>
      </c>
      <c r="E45" s="26" t="s">
        <v>21</v>
      </c>
      <c r="F45" s="26" t="s">
        <v>22</v>
      </c>
      <c r="G45" s="26" t="s">
        <v>23</v>
      </c>
      <c r="H45" s="31">
        <v>90</v>
      </c>
      <c r="I45" s="6"/>
      <c r="J45" s="7">
        <v>0.026793981481481485</v>
      </c>
      <c r="L45" s="4">
        <f t="shared" si="8"/>
        <v>0.0010717592592592593</v>
      </c>
      <c r="M45" s="23">
        <f t="shared" si="9"/>
        <v>0.0008449074074074053</v>
      </c>
      <c r="N45" s="7">
        <v>0.02763888888888889</v>
      </c>
      <c r="O45" s="7">
        <f t="shared" si="10"/>
        <v>0.12150462962962962</v>
      </c>
      <c r="P45" s="7">
        <v>0.1491435185185185</v>
      </c>
      <c r="Q45" s="10"/>
      <c r="R45" s="24">
        <f t="shared" si="11"/>
        <v>27.43379691369785</v>
      </c>
      <c r="S45" s="23">
        <f t="shared" si="12"/>
        <v>0.0008564814814814858</v>
      </c>
      <c r="T45" s="7">
        <v>0.15</v>
      </c>
      <c r="U45" s="7">
        <f t="shared" si="13"/>
        <v>0.07938657407407407</v>
      </c>
      <c r="V45" s="10"/>
      <c r="W45" s="24">
        <f t="shared" si="14"/>
        <v>10.497157019973757</v>
      </c>
      <c r="X45" s="52">
        <v>0.22938657407407406</v>
      </c>
    </row>
    <row r="46" spans="1:24" ht="19.5" customHeight="1">
      <c r="A46" s="5">
        <f t="shared" si="15"/>
        <v>44</v>
      </c>
      <c r="B46" s="25" t="s">
        <v>146</v>
      </c>
      <c r="C46" s="25" t="s">
        <v>93</v>
      </c>
      <c r="D46" s="26" t="s">
        <v>20</v>
      </c>
      <c r="E46" s="26" t="s">
        <v>21</v>
      </c>
      <c r="F46" s="26" t="s">
        <v>22</v>
      </c>
      <c r="G46" s="26" t="s">
        <v>23</v>
      </c>
      <c r="H46" s="31">
        <v>104</v>
      </c>
      <c r="I46" s="6"/>
      <c r="J46" s="7">
        <v>0.032673611111111105</v>
      </c>
      <c r="L46" s="4">
        <f t="shared" si="8"/>
        <v>0.0013069444444444441</v>
      </c>
      <c r="M46" s="23">
        <f t="shared" si="9"/>
        <v>0.001168981481481493</v>
      </c>
      <c r="N46" s="7">
        <v>0.0338425925925926</v>
      </c>
      <c r="O46" s="7">
        <f t="shared" si="10"/>
        <v>0.1234375</v>
      </c>
      <c r="P46" s="7">
        <v>0.1572800925925926</v>
      </c>
      <c r="Q46" s="10"/>
      <c r="R46" s="24">
        <f t="shared" si="11"/>
        <v>27.004219409282697</v>
      </c>
      <c r="S46" s="23">
        <f t="shared" si="12"/>
        <v>0.0011921296296296124</v>
      </c>
      <c r="T46" s="7">
        <v>0.1584722222222222</v>
      </c>
      <c r="U46" s="7">
        <f t="shared" si="13"/>
        <v>0.07251157407407408</v>
      </c>
      <c r="V46" s="10"/>
      <c r="W46" s="24">
        <f t="shared" si="14"/>
        <v>11.492418196328812</v>
      </c>
      <c r="X46" s="52">
        <v>0.23098379629629628</v>
      </c>
    </row>
    <row r="47" spans="1:24" ht="19.5" customHeight="1">
      <c r="A47" s="5">
        <f t="shared" si="15"/>
        <v>45</v>
      </c>
      <c r="B47" s="25" t="s">
        <v>131</v>
      </c>
      <c r="C47" s="25" t="s">
        <v>101</v>
      </c>
      <c r="D47" s="26" t="s">
        <v>20</v>
      </c>
      <c r="E47" s="26" t="s">
        <v>21</v>
      </c>
      <c r="F47" s="26" t="s">
        <v>22</v>
      </c>
      <c r="G47" s="26" t="s">
        <v>23</v>
      </c>
      <c r="H47" s="35">
        <v>61</v>
      </c>
      <c r="I47" s="6"/>
      <c r="J47" s="7">
        <v>0.03960648148148148</v>
      </c>
      <c r="K47" s="22"/>
      <c r="L47" s="4">
        <f t="shared" si="8"/>
        <v>0.0015842592592592592</v>
      </c>
      <c r="M47" s="23">
        <f t="shared" si="9"/>
        <v>0.0016898148148148176</v>
      </c>
      <c r="N47" s="7">
        <v>0.041296296296296296</v>
      </c>
      <c r="O47" s="7">
        <f t="shared" si="10"/>
        <v>0.11998842592592593</v>
      </c>
      <c r="P47" s="7">
        <v>0.16128472222222223</v>
      </c>
      <c r="Q47" s="10"/>
      <c r="R47" s="24">
        <f t="shared" si="11"/>
        <v>27.78045722002508</v>
      </c>
      <c r="S47" s="23">
        <f t="shared" si="12"/>
        <v>0.0011574074074074125</v>
      </c>
      <c r="T47" s="7">
        <v>0.16244212962962964</v>
      </c>
      <c r="U47" s="7">
        <f t="shared" si="13"/>
        <v>0.0703009259259259</v>
      </c>
      <c r="V47" s="10"/>
      <c r="W47" s="24">
        <f t="shared" si="14"/>
        <v>11.8538030951597</v>
      </c>
      <c r="X47" s="52">
        <v>0.23274305555555555</v>
      </c>
    </row>
    <row r="48" spans="1:24" ht="19.5" customHeight="1">
      <c r="A48" s="5">
        <f t="shared" si="15"/>
        <v>46</v>
      </c>
      <c r="B48" s="25" t="s">
        <v>104</v>
      </c>
      <c r="C48" s="25" t="s">
        <v>105</v>
      </c>
      <c r="D48" s="26" t="s">
        <v>20</v>
      </c>
      <c r="E48" s="26" t="s">
        <v>21</v>
      </c>
      <c r="F48" s="26" t="s">
        <v>22</v>
      </c>
      <c r="G48" s="26" t="s">
        <v>23</v>
      </c>
      <c r="H48" s="31">
        <v>60</v>
      </c>
      <c r="I48" s="6"/>
      <c r="J48" s="7">
        <v>0.037395833333333336</v>
      </c>
      <c r="K48" s="22"/>
      <c r="L48" s="4">
        <f t="shared" si="8"/>
        <v>0.0014958333333333334</v>
      </c>
      <c r="M48" s="23">
        <f t="shared" si="9"/>
        <v>0.0013194444444444425</v>
      </c>
      <c r="N48" s="7">
        <v>0.03871527777777778</v>
      </c>
      <c r="O48" s="7">
        <f t="shared" si="10"/>
        <v>0.11836805555555555</v>
      </c>
      <c r="P48" s="7">
        <v>0.15708333333333332</v>
      </c>
      <c r="Q48" s="10"/>
      <c r="R48" s="24">
        <f t="shared" si="11"/>
        <v>28.160750953358757</v>
      </c>
      <c r="S48" s="23">
        <f t="shared" si="12"/>
        <v>0.001412037037037045</v>
      </c>
      <c r="T48" s="7">
        <v>0.15849537037037037</v>
      </c>
      <c r="U48" s="7">
        <f t="shared" si="13"/>
        <v>0.07431712962962964</v>
      </c>
      <c r="V48" s="10"/>
      <c r="W48" s="24">
        <f t="shared" si="14"/>
        <v>11.213206665628405</v>
      </c>
      <c r="X48" s="52">
        <v>0.2328125</v>
      </c>
    </row>
    <row r="49" spans="1:24" ht="19.5" customHeight="1">
      <c r="A49" s="5">
        <f t="shared" si="15"/>
        <v>47</v>
      </c>
      <c r="B49" s="25" t="s">
        <v>156</v>
      </c>
      <c r="C49" s="25" t="s">
        <v>19</v>
      </c>
      <c r="D49" s="26" t="s">
        <v>20</v>
      </c>
      <c r="E49" s="26" t="s">
        <v>21</v>
      </c>
      <c r="F49" s="26" t="s">
        <v>22</v>
      </c>
      <c r="G49" s="26" t="s">
        <v>23</v>
      </c>
      <c r="H49" s="35">
        <v>53</v>
      </c>
      <c r="I49" s="6"/>
      <c r="J49" s="7">
        <v>0.03238425925925926</v>
      </c>
      <c r="L49" s="4">
        <f t="shared" si="8"/>
        <v>0.0012953703703703703</v>
      </c>
      <c r="M49" s="23">
        <f t="shared" si="9"/>
        <v>0.0012384259259259206</v>
      </c>
      <c r="N49" s="7">
        <v>0.03362268518518518</v>
      </c>
      <c r="O49" s="7">
        <f t="shared" si="10"/>
        <v>0.12648148148148147</v>
      </c>
      <c r="P49" s="7">
        <v>0.16010416666666666</v>
      </c>
      <c r="Q49" s="10"/>
      <c r="R49" s="24">
        <f t="shared" si="11"/>
        <v>26.354319180087852</v>
      </c>
      <c r="S49" s="23">
        <f t="shared" si="12"/>
        <v>0.0007754629629629639</v>
      </c>
      <c r="T49" s="7">
        <v>0.16087962962962962</v>
      </c>
      <c r="U49" s="7">
        <f t="shared" si="13"/>
        <v>0.07229166666666667</v>
      </c>
      <c r="V49" s="10"/>
      <c r="W49" s="24">
        <f t="shared" si="14"/>
        <v>11.52737752161383</v>
      </c>
      <c r="X49" s="52">
        <v>0.2331712962962963</v>
      </c>
    </row>
    <row r="50" spans="1:24" ht="19.5" customHeight="1">
      <c r="A50" s="5">
        <f t="shared" si="15"/>
        <v>48</v>
      </c>
      <c r="B50" s="25" t="s">
        <v>30</v>
      </c>
      <c r="C50" s="25" t="s">
        <v>19</v>
      </c>
      <c r="D50" s="26" t="s">
        <v>20</v>
      </c>
      <c r="E50" s="26" t="s">
        <v>21</v>
      </c>
      <c r="F50" s="26" t="s">
        <v>22</v>
      </c>
      <c r="G50" s="26" t="s">
        <v>23</v>
      </c>
      <c r="H50" s="35">
        <v>51</v>
      </c>
      <c r="I50" s="6"/>
      <c r="J50" s="7">
        <v>0.033125</v>
      </c>
      <c r="L50" s="4">
        <f t="shared" si="8"/>
        <v>0.001325</v>
      </c>
      <c r="M50" s="23">
        <f t="shared" si="9"/>
        <v>0.0019560185185185167</v>
      </c>
      <c r="N50" s="7">
        <v>0.03508101851851852</v>
      </c>
      <c r="O50" s="7">
        <f t="shared" si="10"/>
        <v>0.12027777777777779</v>
      </c>
      <c r="P50" s="7">
        <v>0.15535879629629631</v>
      </c>
      <c r="Q50" s="10"/>
      <c r="R50" s="24">
        <f t="shared" si="11"/>
        <v>27.713625866050805</v>
      </c>
      <c r="S50" s="23">
        <f t="shared" si="12"/>
        <v>0.0011111111111110905</v>
      </c>
      <c r="T50" s="7">
        <v>0.1564699074074074</v>
      </c>
      <c r="U50" s="7">
        <f t="shared" si="13"/>
        <v>0.07792824074074076</v>
      </c>
      <c r="V50" s="10"/>
      <c r="W50" s="24">
        <f t="shared" si="14"/>
        <v>10.693598693004603</v>
      </c>
      <c r="X50" s="52">
        <v>0.23439814814814816</v>
      </c>
    </row>
    <row r="51" spans="1:24" ht="19.5" customHeight="1">
      <c r="A51" s="5">
        <f t="shared" si="15"/>
        <v>49</v>
      </c>
      <c r="B51" s="25" t="s">
        <v>119</v>
      </c>
      <c r="C51" s="25" t="s">
        <v>120</v>
      </c>
      <c r="D51" s="26" t="s">
        <v>97</v>
      </c>
      <c r="E51" s="26" t="s">
        <v>21</v>
      </c>
      <c r="F51" s="26" t="s">
        <v>22</v>
      </c>
      <c r="G51" s="26" t="s">
        <v>23</v>
      </c>
      <c r="H51" s="35">
        <v>73</v>
      </c>
      <c r="I51" s="6"/>
      <c r="J51" s="7">
        <v>0.03141203703703704</v>
      </c>
      <c r="L51" s="4">
        <f t="shared" si="8"/>
        <v>0.0012564814814814815</v>
      </c>
      <c r="M51" s="23">
        <f t="shared" si="9"/>
        <v>0.0018518518518518545</v>
      </c>
      <c r="N51" s="7">
        <v>0.03326388888888889</v>
      </c>
      <c r="O51" s="7">
        <f t="shared" si="10"/>
        <v>0.126724537037037</v>
      </c>
      <c r="P51" s="7">
        <v>0.1599884259259259</v>
      </c>
      <c r="Q51" s="10"/>
      <c r="R51" s="24">
        <f t="shared" si="11"/>
        <v>26.303772033975708</v>
      </c>
      <c r="S51" s="23">
        <f t="shared" si="12"/>
        <v>0.0010763888888888906</v>
      </c>
      <c r="T51" s="7">
        <v>0.1610648148148148</v>
      </c>
      <c r="U51" s="7">
        <f t="shared" si="13"/>
        <v>0.07447916666666668</v>
      </c>
      <c r="V51" s="10"/>
      <c r="W51" s="24">
        <f t="shared" si="14"/>
        <v>11.188811188811187</v>
      </c>
      <c r="X51" s="52">
        <v>0.23554398148148148</v>
      </c>
    </row>
    <row r="52" spans="1:24" ht="19.5" customHeight="1">
      <c r="A52" s="5">
        <f t="shared" si="15"/>
        <v>50</v>
      </c>
      <c r="B52" s="25" t="s">
        <v>36</v>
      </c>
      <c r="C52" s="25" t="s">
        <v>37</v>
      </c>
      <c r="D52" s="26" t="s">
        <v>97</v>
      </c>
      <c r="E52" s="26" t="s">
        <v>21</v>
      </c>
      <c r="F52" s="26" t="s">
        <v>25</v>
      </c>
      <c r="G52" s="26" t="s">
        <v>23</v>
      </c>
      <c r="H52" s="31">
        <v>110</v>
      </c>
      <c r="I52" s="6"/>
      <c r="J52" s="7">
        <v>0.03561342592592592</v>
      </c>
      <c r="K52" s="22"/>
      <c r="L52" s="4">
        <f t="shared" si="8"/>
        <v>0.001424537037037037</v>
      </c>
      <c r="M52" s="23">
        <f t="shared" si="9"/>
        <v>0.0018055555555555533</v>
      </c>
      <c r="N52" s="7">
        <v>0.03741898148148148</v>
      </c>
      <c r="O52" s="7">
        <f t="shared" si="10"/>
        <v>0.12069444444444444</v>
      </c>
      <c r="P52" s="7">
        <v>0.15811342592592592</v>
      </c>
      <c r="Q52" s="10"/>
      <c r="R52" s="24">
        <f t="shared" si="11"/>
        <v>27.61795166858458</v>
      </c>
      <c r="S52" s="23">
        <f t="shared" si="12"/>
        <v>0.0015509259259259278</v>
      </c>
      <c r="T52" s="7">
        <v>0.15966435185185185</v>
      </c>
      <c r="U52" s="7">
        <f t="shared" si="13"/>
        <v>0.07824074074074075</v>
      </c>
      <c r="V52" s="10"/>
      <c r="W52" s="24">
        <f t="shared" si="14"/>
        <v>10.650887573964496</v>
      </c>
      <c r="X52" s="52">
        <v>0.2379050925925926</v>
      </c>
    </row>
    <row r="53" spans="1:33" s="42" customFormat="1" ht="19.5" customHeight="1">
      <c r="A53" s="42">
        <f t="shared" si="15"/>
        <v>51</v>
      </c>
      <c r="B53" s="36" t="s">
        <v>133</v>
      </c>
      <c r="C53" s="36" t="s">
        <v>101</v>
      </c>
      <c r="D53" s="37" t="s">
        <v>20</v>
      </c>
      <c r="E53" s="37" t="s">
        <v>21</v>
      </c>
      <c r="F53" s="37" t="s">
        <v>22</v>
      </c>
      <c r="G53" s="37" t="s">
        <v>23</v>
      </c>
      <c r="H53" s="38">
        <v>68</v>
      </c>
      <c r="I53" s="34"/>
      <c r="J53" s="43">
        <v>0.026412037037037036</v>
      </c>
      <c r="K53" s="44"/>
      <c r="L53" s="45">
        <f t="shared" si="8"/>
        <v>0.0010564814814814816</v>
      </c>
      <c r="M53" s="46">
        <f t="shared" si="9"/>
        <v>0.0012731481481481517</v>
      </c>
      <c r="N53" s="43">
        <v>0.027685185185185188</v>
      </c>
      <c r="O53" s="43">
        <f t="shared" si="10"/>
        <v>0.11510416666666666</v>
      </c>
      <c r="P53" s="43">
        <v>0.14278935185185185</v>
      </c>
      <c r="Q53" s="44"/>
      <c r="R53" s="47">
        <f t="shared" si="11"/>
        <v>28.959276018099548</v>
      </c>
      <c r="S53" s="46">
        <f t="shared" si="12"/>
        <v>0.0009027777777777801</v>
      </c>
      <c r="T53" s="43">
        <v>0.14369212962962963</v>
      </c>
      <c r="U53" s="43">
        <f t="shared" si="13"/>
        <v>0.09440972222222221</v>
      </c>
      <c r="V53" s="44"/>
      <c r="W53" s="47">
        <f t="shared" si="14"/>
        <v>8.826774549466716</v>
      </c>
      <c r="X53" s="53">
        <v>0.23810185185185184</v>
      </c>
      <c r="Y53" s="55"/>
      <c r="Z53" s="50"/>
      <c r="AA53" s="50"/>
      <c r="AB53" s="50"/>
      <c r="AC53" s="50"/>
      <c r="AD53" s="50"/>
      <c r="AE53" s="50"/>
      <c r="AF53" s="50"/>
      <c r="AG53" s="50"/>
    </row>
    <row r="54" spans="1:24" ht="19.5" customHeight="1">
      <c r="A54" s="5">
        <f t="shared" si="15"/>
        <v>52</v>
      </c>
      <c r="B54" s="25" t="s">
        <v>70</v>
      </c>
      <c r="C54" s="25" t="s">
        <v>34</v>
      </c>
      <c r="D54" s="26" t="s">
        <v>97</v>
      </c>
      <c r="E54" s="26" t="s">
        <v>21</v>
      </c>
      <c r="F54" s="26" t="s">
        <v>22</v>
      </c>
      <c r="G54" s="26" t="s">
        <v>23</v>
      </c>
      <c r="H54" s="31">
        <v>32</v>
      </c>
      <c r="I54" s="34"/>
      <c r="J54" s="7">
        <v>0.03423611111111111</v>
      </c>
      <c r="K54" s="22"/>
      <c r="L54" s="4">
        <f t="shared" si="8"/>
        <v>0.0013694444444444444</v>
      </c>
      <c r="M54" s="23">
        <f t="shared" si="9"/>
        <v>0.0011574074074074056</v>
      </c>
      <c r="N54" s="7">
        <v>0.03539351851851852</v>
      </c>
      <c r="O54" s="7">
        <f t="shared" si="10"/>
        <v>0.1189236111111111</v>
      </c>
      <c r="P54" s="7">
        <v>0.15431712962962962</v>
      </c>
      <c r="Q54" s="10"/>
      <c r="R54" s="24">
        <f t="shared" si="11"/>
        <v>28.029197080291976</v>
      </c>
      <c r="S54" s="23">
        <f t="shared" si="12"/>
        <v>0.0014467592592592726</v>
      </c>
      <c r="T54" s="7">
        <v>0.1557638888888889</v>
      </c>
      <c r="U54" s="7">
        <f t="shared" si="13"/>
        <v>0.08287037037037037</v>
      </c>
      <c r="V54" s="10"/>
      <c r="W54" s="24">
        <f t="shared" si="14"/>
        <v>10.055865921787708</v>
      </c>
      <c r="X54" s="52">
        <v>0.23863425925925927</v>
      </c>
    </row>
    <row r="55" spans="1:24" ht="19.5" customHeight="1">
      <c r="A55" s="5">
        <f t="shared" si="15"/>
        <v>53</v>
      </c>
      <c r="B55" s="36" t="s">
        <v>112</v>
      </c>
      <c r="C55" s="36" t="s">
        <v>109</v>
      </c>
      <c r="D55" s="37" t="s">
        <v>97</v>
      </c>
      <c r="E55" s="37" t="s">
        <v>21</v>
      </c>
      <c r="F55" s="37" t="s">
        <v>22</v>
      </c>
      <c r="G55" s="37" t="s">
        <v>23</v>
      </c>
      <c r="H55" s="38">
        <v>48</v>
      </c>
      <c r="I55" s="34"/>
      <c r="J55" s="7">
        <v>0.03364583333333333</v>
      </c>
      <c r="L55" s="4">
        <f t="shared" si="8"/>
        <v>0.0013458333333333334</v>
      </c>
      <c r="M55" s="23">
        <f t="shared" si="9"/>
        <v>0.0008333333333333318</v>
      </c>
      <c r="N55" s="7">
        <v>0.034479166666666665</v>
      </c>
      <c r="O55" s="7">
        <f t="shared" si="10"/>
        <v>0.12780092592592593</v>
      </c>
      <c r="P55" s="7">
        <v>0.1622800925925926</v>
      </c>
      <c r="Q55" s="10"/>
      <c r="R55" s="24">
        <f t="shared" si="11"/>
        <v>26.08223147980438</v>
      </c>
      <c r="S55" s="23">
        <f t="shared" si="12"/>
        <v>0.0009143518518518468</v>
      </c>
      <c r="T55" s="7">
        <v>0.16319444444444445</v>
      </c>
      <c r="U55" s="7">
        <f t="shared" si="13"/>
        <v>0.07552083333333334</v>
      </c>
      <c r="V55" s="10"/>
      <c r="W55" s="24">
        <f t="shared" si="14"/>
        <v>11.034482758620689</v>
      </c>
      <c r="X55" s="52">
        <v>0.2387152777777778</v>
      </c>
    </row>
    <row r="56" spans="1:24" ht="19.5" customHeight="1">
      <c r="A56" s="5">
        <f t="shared" si="15"/>
        <v>54</v>
      </c>
      <c r="B56" s="25" t="s">
        <v>71</v>
      </c>
      <c r="C56" s="25" t="s">
        <v>72</v>
      </c>
      <c r="D56" s="26" t="s">
        <v>97</v>
      </c>
      <c r="E56" s="26" t="s">
        <v>27</v>
      </c>
      <c r="F56" s="26" t="s">
        <v>22</v>
      </c>
      <c r="G56" s="26" t="s">
        <v>23</v>
      </c>
      <c r="H56" s="35">
        <v>8</v>
      </c>
      <c r="I56" s="6"/>
      <c r="J56" s="7">
        <v>0.028587962962962964</v>
      </c>
      <c r="L56" s="4">
        <f t="shared" si="8"/>
        <v>0.0011435185185185185</v>
      </c>
      <c r="M56" s="23">
        <f t="shared" si="9"/>
        <v>0.000694444444444442</v>
      </c>
      <c r="N56" s="7">
        <v>0.029282407407407406</v>
      </c>
      <c r="O56" s="7">
        <f t="shared" si="10"/>
        <v>0.13203703703703704</v>
      </c>
      <c r="P56" s="7">
        <v>0.16131944444444443</v>
      </c>
      <c r="Q56" s="10"/>
      <c r="R56" s="24">
        <f t="shared" si="11"/>
        <v>25.245441795231415</v>
      </c>
      <c r="S56" s="23">
        <f t="shared" si="12"/>
        <v>0.0010185185185185297</v>
      </c>
      <c r="T56" s="7">
        <v>0.16233796296296296</v>
      </c>
      <c r="U56" s="7">
        <f t="shared" si="13"/>
        <v>0.07694444444444443</v>
      </c>
      <c r="V56" s="10"/>
      <c r="W56" s="24">
        <f t="shared" si="14"/>
        <v>10.830324909747295</v>
      </c>
      <c r="X56" s="52">
        <v>0.2392824074074074</v>
      </c>
    </row>
    <row r="57" spans="1:24" ht="19.5" customHeight="1">
      <c r="A57" s="5">
        <f t="shared" si="15"/>
        <v>55</v>
      </c>
      <c r="B57" s="25" t="s">
        <v>68</v>
      </c>
      <c r="C57" s="25" t="s">
        <v>98</v>
      </c>
      <c r="D57" s="26" t="s">
        <v>97</v>
      </c>
      <c r="E57" s="26" t="s">
        <v>21</v>
      </c>
      <c r="F57" s="26" t="s">
        <v>22</v>
      </c>
      <c r="G57" s="26" t="s">
        <v>23</v>
      </c>
      <c r="H57" s="31">
        <v>92</v>
      </c>
      <c r="I57" s="6"/>
      <c r="J57" s="7">
        <v>0.03719907407407407</v>
      </c>
      <c r="K57" s="22"/>
      <c r="L57" s="4">
        <f t="shared" si="8"/>
        <v>0.0014879629629629629</v>
      </c>
      <c r="M57" s="23">
        <f t="shared" si="9"/>
        <v>0.0024189814814814803</v>
      </c>
      <c r="N57" s="7">
        <v>0.03961805555555555</v>
      </c>
      <c r="O57" s="7">
        <f t="shared" si="10"/>
        <v>0.12273148148148147</v>
      </c>
      <c r="P57" s="7">
        <v>0.16234953703703703</v>
      </c>
      <c r="Q57" s="10"/>
      <c r="R57" s="24">
        <f t="shared" si="11"/>
        <v>27.159562429271976</v>
      </c>
      <c r="S57" s="23">
        <f t="shared" si="12"/>
        <v>0.0015393518518518612</v>
      </c>
      <c r="T57" s="7">
        <v>0.1638888888888889</v>
      </c>
      <c r="U57" s="7">
        <f t="shared" si="13"/>
        <v>0.0761574074074074</v>
      </c>
      <c r="V57" s="10"/>
      <c r="W57" s="24">
        <f t="shared" si="14"/>
        <v>10.942249240121582</v>
      </c>
      <c r="X57" s="52">
        <v>0.24004629629629629</v>
      </c>
    </row>
    <row r="58" spans="1:24" ht="19.5" customHeight="1">
      <c r="A58" s="5">
        <f t="shared" si="15"/>
        <v>56</v>
      </c>
      <c r="B58" s="25" t="s">
        <v>32</v>
      </c>
      <c r="C58" s="25" t="s">
        <v>45</v>
      </c>
      <c r="D58" s="26" t="s">
        <v>97</v>
      </c>
      <c r="E58" s="26" t="s">
        <v>21</v>
      </c>
      <c r="F58" s="26" t="s">
        <v>22</v>
      </c>
      <c r="G58" s="26" t="s">
        <v>23</v>
      </c>
      <c r="H58" s="31">
        <v>82</v>
      </c>
      <c r="I58" s="6"/>
      <c r="J58" s="7">
        <v>0.03629629629629629</v>
      </c>
      <c r="K58" s="22"/>
      <c r="L58" s="4">
        <f t="shared" si="8"/>
        <v>0.0014518518518518517</v>
      </c>
      <c r="M58" s="23">
        <f t="shared" si="9"/>
        <v>0.0018865740740740822</v>
      </c>
      <c r="N58" s="7">
        <v>0.038182870370370374</v>
      </c>
      <c r="O58" s="7">
        <f t="shared" si="10"/>
        <v>0.12662037037037036</v>
      </c>
      <c r="P58" s="7">
        <v>0.16480324074074074</v>
      </c>
      <c r="Q58" s="10"/>
      <c r="R58" s="24">
        <f t="shared" si="11"/>
        <v>26.325411334552104</v>
      </c>
      <c r="S58" s="23">
        <f t="shared" si="12"/>
        <v>0.0017708333333333326</v>
      </c>
      <c r="T58" s="7">
        <v>0.16657407407407407</v>
      </c>
      <c r="U58" s="7">
        <f t="shared" si="13"/>
        <v>0.0736574074074074</v>
      </c>
      <c r="V58" s="10"/>
      <c r="W58" s="24">
        <f t="shared" si="14"/>
        <v>11.313639220615967</v>
      </c>
      <c r="X58" s="52">
        <v>0.24023148148148146</v>
      </c>
    </row>
    <row r="59" spans="1:24" ht="19.5" customHeight="1">
      <c r="A59" s="5">
        <f t="shared" si="15"/>
        <v>57</v>
      </c>
      <c r="B59" s="25" t="s">
        <v>122</v>
      </c>
      <c r="C59" s="25" t="s">
        <v>140</v>
      </c>
      <c r="D59" s="26" t="s">
        <v>20</v>
      </c>
      <c r="E59" s="26" t="s">
        <v>21</v>
      </c>
      <c r="F59" s="26" t="s">
        <v>25</v>
      </c>
      <c r="G59" s="26" t="s">
        <v>23</v>
      </c>
      <c r="H59" s="31">
        <v>78</v>
      </c>
      <c r="I59" s="6"/>
      <c r="J59" s="7">
        <v>0.034930555555555555</v>
      </c>
      <c r="K59" s="22"/>
      <c r="L59" s="4">
        <f t="shared" si="8"/>
        <v>0.0013972222222222222</v>
      </c>
      <c r="M59" s="23">
        <f t="shared" si="9"/>
        <v>0.0011689814814814792</v>
      </c>
      <c r="N59" s="7">
        <v>0.036099537037037034</v>
      </c>
      <c r="O59" s="7">
        <f t="shared" si="10"/>
        <v>0.1323611111111111</v>
      </c>
      <c r="P59" s="7">
        <v>0.16846064814814812</v>
      </c>
      <c r="Q59" s="10"/>
      <c r="R59" s="24">
        <f t="shared" si="11"/>
        <v>25.183630640083948</v>
      </c>
      <c r="S59" s="23">
        <f t="shared" si="12"/>
        <v>0.0011921296296296402</v>
      </c>
      <c r="T59" s="7">
        <v>0.16965277777777776</v>
      </c>
      <c r="U59" s="7">
        <f t="shared" si="13"/>
        <v>0.07094907407407411</v>
      </c>
      <c r="V59" s="10"/>
      <c r="W59" s="24">
        <f t="shared" si="14"/>
        <v>11.745513866231642</v>
      </c>
      <c r="X59" s="52">
        <v>0.24060185185185187</v>
      </c>
    </row>
    <row r="60" spans="1:24" ht="19.5" customHeight="1">
      <c r="A60" s="5">
        <f t="shared" si="15"/>
        <v>58</v>
      </c>
      <c r="B60" s="25" t="s">
        <v>136</v>
      </c>
      <c r="C60" s="25" t="s">
        <v>101</v>
      </c>
      <c r="D60" s="26" t="s">
        <v>20</v>
      </c>
      <c r="E60" s="26" t="s">
        <v>27</v>
      </c>
      <c r="F60" s="26" t="s">
        <v>22</v>
      </c>
      <c r="G60" s="26" t="s">
        <v>23</v>
      </c>
      <c r="H60" s="35">
        <v>9</v>
      </c>
      <c r="I60" s="6"/>
      <c r="J60" s="7">
        <v>0.033229166666666664</v>
      </c>
      <c r="L60" s="4">
        <f t="shared" si="8"/>
        <v>0.0013291666666666666</v>
      </c>
      <c r="M60" s="23">
        <f t="shared" si="9"/>
        <v>0.0011111111111111183</v>
      </c>
      <c r="N60" s="7">
        <v>0.03434027777777778</v>
      </c>
      <c r="O60" s="7">
        <f t="shared" si="10"/>
        <v>0.11986111111111108</v>
      </c>
      <c r="P60" s="7">
        <v>0.15420138888888887</v>
      </c>
      <c r="Q60" s="10"/>
      <c r="R60" s="24">
        <f t="shared" si="11"/>
        <v>27.809965237543462</v>
      </c>
      <c r="S60" s="23">
        <f t="shared" si="12"/>
        <v>0.0016203703703703831</v>
      </c>
      <c r="T60" s="7">
        <v>0.15582175925925926</v>
      </c>
      <c r="U60" s="7">
        <f t="shared" si="13"/>
        <v>0.08572916666666669</v>
      </c>
      <c r="V60" s="10"/>
      <c r="W60" s="24">
        <f t="shared" si="14"/>
        <v>9.720534629404614</v>
      </c>
      <c r="X60" s="52">
        <v>0.24155092592592595</v>
      </c>
    </row>
    <row r="61" spans="1:24" ht="19.5" customHeight="1">
      <c r="A61" s="5">
        <f t="shared" si="15"/>
        <v>59</v>
      </c>
      <c r="B61" s="25" t="s">
        <v>63</v>
      </c>
      <c r="C61" s="25" t="s">
        <v>60</v>
      </c>
      <c r="D61" s="26" t="s">
        <v>20</v>
      </c>
      <c r="E61" s="26" t="s">
        <v>21</v>
      </c>
      <c r="F61" s="26" t="s">
        <v>25</v>
      </c>
      <c r="G61" s="26" t="s">
        <v>23</v>
      </c>
      <c r="H61" s="35">
        <v>41</v>
      </c>
      <c r="I61" s="6"/>
      <c r="J61" s="7">
        <v>0.03460648148148148</v>
      </c>
      <c r="K61" s="22"/>
      <c r="L61" s="4">
        <f t="shared" si="8"/>
        <v>0.0013842592592592591</v>
      </c>
      <c r="M61" s="23">
        <f t="shared" si="9"/>
        <v>0.0014004629629629645</v>
      </c>
      <c r="N61" s="7">
        <v>0.036006944444444446</v>
      </c>
      <c r="O61" s="7">
        <f t="shared" si="10"/>
        <v>0.12876157407407407</v>
      </c>
      <c r="P61" s="7">
        <v>0.1647685185185185</v>
      </c>
      <c r="Q61" s="10"/>
      <c r="R61" s="24">
        <f t="shared" si="11"/>
        <v>25.887640449438205</v>
      </c>
      <c r="S61" s="23">
        <f t="shared" si="12"/>
        <v>0.001701388888888905</v>
      </c>
      <c r="T61" s="7">
        <v>0.1664699074074074</v>
      </c>
      <c r="U61" s="7">
        <f t="shared" si="13"/>
        <v>0.0766435185185185</v>
      </c>
      <c r="V61" s="10"/>
      <c r="W61" s="24">
        <f t="shared" si="14"/>
        <v>10.87284808215041</v>
      </c>
      <c r="X61" s="52">
        <v>0.2431134259259259</v>
      </c>
    </row>
    <row r="62" spans="1:24" ht="19.5" customHeight="1">
      <c r="A62" s="5">
        <f t="shared" si="15"/>
        <v>60</v>
      </c>
      <c r="B62" s="25" t="s">
        <v>106</v>
      </c>
      <c r="C62" s="25" t="s">
        <v>167</v>
      </c>
      <c r="D62" s="26" t="s">
        <v>97</v>
      </c>
      <c r="E62" s="26" t="s">
        <v>21</v>
      </c>
      <c r="F62" s="26" t="s">
        <v>25</v>
      </c>
      <c r="G62" s="26" t="s">
        <v>23</v>
      </c>
      <c r="H62" s="35">
        <v>27</v>
      </c>
      <c r="I62" s="6"/>
      <c r="J62" s="7">
        <v>0.040625</v>
      </c>
      <c r="K62" s="22"/>
      <c r="L62" s="4">
        <f t="shared" si="8"/>
        <v>0.001625</v>
      </c>
      <c r="M62" s="23">
        <f t="shared" si="9"/>
        <v>0.0014814814814814864</v>
      </c>
      <c r="N62" s="7">
        <v>0.04210648148148149</v>
      </c>
      <c r="O62" s="7">
        <f t="shared" si="10"/>
        <v>0.12586805555555552</v>
      </c>
      <c r="P62" s="7">
        <v>0.16797453703703702</v>
      </c>
      <c r="Q62" s="10"/>
      <c r="R62" s="24">
        <f t="shared" si="11"/>
        <v>26.482758620689662</v>
      </c>
      <c r="S62" s="23">
        <f t="shared" si="12"/>
        <v>0.0015972222222222499</v>
      </c>
      <c r="T62" s="7">
        <v>0.16957175925925927</v>
      </c>
      <c r="U62" s="7">
        <f t="shared" si="13"/>
        <v>0.07371527777777775</v>
      </c>
      <c r="V62" s="10"/>
      <c r="W62" s="24">
        <f t="shared" si="14"/>
        <v>11.304757418747059</v>
      </c>
      <c r="X62" s="52">
        <v>0.24328703703703702</v>
      </c>
    </row>
    <row r="63" spans="1:24" ht="19.5" customHeight="1">
      <c r="A63" s="5">
        <f t="shared" si="15"/>
        <v>61</v>
      </c>
      <c r="B63" s="25" t="s">
        <v>26</v>
      </c>
      <c r="C63" s="25" t="s">
        <v>19</v>
      </c>
      <c r="D63" s="26" t="s">
        <v>20</v>
      </c>
      <c r="E63" s="26" t="s">
        <v>27</v>
      </c>
      <c r="F63" s="26" t="s">
        <v>22</v>
      </c>
      <c r="G63" s="26" t="s">
        <v>23</v>
      </c>
      <c r="H63" s="31">
        <v>7</v>
      </c>
      <c r="I63" s="6"/>
      <c r="J63" s="7">
        <v>0.03319444444444444</v>
      </c>
      <c r="L63" s="4">
        <f t="shared" si="8"/>
        <v>0.0013277777777777778</v>
      </c>
      <c r="M63" s="23">
        <f t="shared" si="9"/>
        <v>0.0012384259259259275</v>
      </c>
      <c r="N63" s="7">
        <v>0.03443287037037037</v>
      </c>
      <c r="O63" s="7">
        <f t="shared" si="10"/>
        <v>0.12385416666666665</v>
      </c>
      <c r="P63" s="7">
        <v>0.15828703703703703</v>
      </c>
      <c r="Q63" s="10"/>
      <c r="R63" s="24">
        <f t="shared" si="11"/>
        <v>26.913372582001685</v>
      </c>
      <c r="S63" s="23">
        <f t="shared" si="12"/>
        <v>0.0010300925925925963</v>
      </c>
      <c r="T63" s="7">
        <v>0.15931712962962963</v>
      </c>
      <c r="U63" s="7">
        <f t="shared" si="13"/>
        <v>0.08697916666666669</v>
      </c>
      <c r="V63" s="10"/>
      <c r="W63" s="24">
        <f t="shared" si="14"/>
        <v>9.58083832335329</v>
      </c>
      <c r="X63" s="52">
        <v>0.24629629629629632</v>
      </c>
    </row>
    <row r="64" spans="1:24" ht="19.5" customHeight="1">
      <c r="A64" s="5">
        <f t="shared" si="15"/>
        <v>62</v>
      </c>
      <c r="B64" s="25" t="s">
        <v>135</v>
      </c>
      <c r="C64" s="25" t="s">
        <v>101</v>
      </c>
      <c r="D64" s="26" t="s">
        <v>20</v>
      </c>
      <c r="E64" s="26" t="s">
        <v>21</v>
      </c>
      <c r="F64" s="26" t="s">
        <v>22</v>
      </c>
      <c r="G64" s="26" t="s">
        <v>23</v>
      </c>
      <c r="H64" s="35">
        <v>65</v>
      </c>
      <c r="I64" s="6"/>
      <c r="J64" s="7">
        <v>0.037453703703703704</v>
      </c>
      <c r="K64" s="22"/>
      <c r="L64" s="4">
        <f t="shared" si="8"/>
        <v>0.0014981481481481482</v>
      </c>
      <c r="M64" s="23">
        <f t="shared" si="9"/>
        <v>0.001064814814814817</v>
      </c>
      <c r="N64" s="7">
        <v>0.03851851851851852</v>
      </c>
      <c r="O64" s="7">
        <f t="shared" si="10"/>
        <v>0.12677083333333333</v>
      </c>
      <c r="P64" s="7">
        <v>0.16528935185185187</v>
      </c>
      <c r="Q64" s="10"/>
      <c r="R64" s="24">
        <f t="shared" si="11"/>
        <v>26.29416598192276</v>
      </c>
      <c r="S64" s="23">
        <f t="shared" si="12"/>
        <v>0.0011689814814814792</v>
      </c>
      <c r="T64" s="7">
        <v>0.16645833333333335</v>
      </c>
      <c r="U64" s="7">
        <f t="shared" si="13"/>
        <v>0.0806597222222222</v>
      </c>
      <c r="V64" s="10"/>
      <c r="W64" s="24">
        <f t="shared" si="14"/>
        <v>10.331467929401638</v>
      </c>
      <c r="X64" s="52">
        <v>0.24711805555555555</v>
      </c>
    </row>
    <row r="65" spans="1:24" ht="19.5" customHeight="1">
      <c r="A65" s="5">
        <f t="shared" si="15"/>
        <v>63</v>
      </c>
      <c r="B65" s="36" t="s">
        <v>158</v>
      </c>
      <c r="C65" s="36" t="s">
        <v>105</v>
      </c>
      <c r="D65" s="37" t="s">
        <v>20</v>
      </c>
      <c r="E65" s="37" t="s">
        <v>21</v>
      </c>
      <c r="F65" s="37" t="s">
        <v>25</v>
      </c>
      <c r="G65" s="37" t="s">
        <v>23</v>
      </c>
      <c r="H65" s="40">
        <v>59</v>
      </c>
      <c r="I65" s="34"/>
      <c r="J65" s="7">
        <v>0.03328703703703704</v>
      </c>
      <c r="L65" s="4">
        <f t="shared" si="8"/>
        <v>0.0013314814814814814</v>
      </c>
      <c r="M65" s="23">
        <f t="shared" si="9"/>
        <v>0.0030324074074074003</v>
      </c>
      <c r="N65" s="7">
        <v>0.03631944444444444</v>
      </c>
      <c r="O65" s="7">
        <f t="shared" si="10"/>
        <v>0.1272337962962963</v>
      </c>
      <c r="P65" s="7">
        <v>0.16355324074074074</v>
      </c>
      <c r="Q65" s="10"/>
      <c r="R65" s="24">
        <f t="shared" si="11"/>
        <v>26.19848994814882</v>
      </c>
      <c r="S65" s="23">
        <f t="shared" si="12"/>
        <v>0.0032870370370370328</v>
      </c>
      <c r="T65" s="7">
        <v>0.16684027777777777</v>
      </c>
      <c r="U65" s="7">
        <f t="shared" si="13"/>
        <v>0.0803587962962963</v>
      </c>
      <c r="V65" s="10"/>
      <c r="W65" s="24">
        <f t="shared" si="14"/>
        <v>10.37015699265447</v>
      </c>
      <c r="X65" s="52">
        <v>0.24719907407407407</v>
      </c>
    </row>
    <row r="66" spans="1:24" ht="19.5" customHeight="1">
      <c r="A66" s="5">
        <f t="shared" si="15"/>
        <v>64</v>
      </c>
      <c r="B66" s="25" t="s">
        <v>46</v>
      </c>
      <c r="C66" s="25" t="s">
        <v>47</v>
      </c>
      <c r="D66" s="26" t="s">
        <v>97</v>
      </c>
      <c r="E66" s="26" t="s">
        <v>21</v>
      </c>
      <c r="F66" s="26" t="s">
        <v>22</v>
      </c>
      <c r="G66" s="26" t="s">
        <v>23</v>
      </c>
      <c r="H66" s="31">
        <v>50</v>
      </c>
      <c r="I66" s="6"/>
      <c r="J66" s="7">
        <v>0.03755787037037037</v>
      </c>
      <c r="K66" s="22"/>
      <c r="L66" s="4">
        <f t="shared" si="8"/>
        <v>0.0015023148148148148</v>
      </c>
      <c r="M66" s="23">
        <f t="shared" si="9"/>
        <v>0.0019328703703703695</v>
      </c>
      <c r="N66" s="7">
        <v>0.03949074074074074</v>
      </c>
      <c r="O66" s="7">
        <f t="shared" si="10"/>
        <v>0.1285185185185185</v>
      </c>
      <c r="P66" s="7">
        <v>0.16800925925925925</v>
      </c>
      <c r="Q66" s="10"/>
      <c r="R66" s="24">
        <f t="shared" si="11"/>
        <v>25.936599423631126</v>
      </c>
      <c r="S66" s="23">
        <f t="shared" si="12"/>
        <v>0.0015393518518518612</v>
      </c>
      <c r="T66" s="7">
        <v>0.1695486111111111</v>
      </c>
      <c r="U66" s="7">
        <f t="shared" si="13"/>
        <v>0.07766203703703706</v>
      </c>
      <c r="V66" s="10"/>
      <c r="W66" s="24">
        <f t="shared" si="14"/>
        <v>10.73025335320417</v>
      </c>
      <c r="X66" s="52">
        <v>0.24721064814814817</v>
      </c>
    </row>
    <row r="67" spans="1:24" ht="19.5" customHeight="1">
      <c r="A67" s="5">
        <f t="shared" si="15"/>
        <v>65</v>
      </c>
      <c r="B67" s="25" t="s">
        <v>77</v>
      </c>
      <c r="C67" s="25" t="s">
        <v>167</v>
      </c>
      <c r="D67" s="26" t="s">
        <v>97</v>
      </c>
      <c r="E67" s="26" t="s">
        <v>21</v>
      </c>
      <c r="F67" s="26" t="s">
        <v>22</v>
      </c>
      <c r="G67" s="26" t="s">
        <v>23</v>
      </c>
      <c r="H67" s="31">
        <v>24</v>
      </c>
      <c r="I67" s="6"/>
      <c r="J67" s="7">
        <v>0.03571759259259259</v>
      </c>
      <c r="K67" s="22"/>
      <c r="L67" s="4">
        <f aca="true" t="shared" si="16" ref="L67:L98">(J67*100)/2500</f>
        <v>0.0014287037037037037</v>
      </c>
      <c r="M67" s="23">
        <f aca="true" t="shared" si="17" ref="M67:M95">N67-J67</f>
        <v>0.0013194444444444495</v>
      </c>
      <c r="N67" s="7">
        <v>0.03703703703703704</v>
      </c>
      <c r="O67" s="7">
        <f aca="true" t="shared" si="18" ref="O67:O98">P67-N67</f>
        <v>0.12631944444444446</v>
      </c>
      <c r="P67" s="7">
        <v>0.1633564814814815</v>
      </c>
      <c r="Q67" s="10"/>
      <c r="R67" s="24">
        <f aca="true" t="shared" si="19" ref="R67:R98">(80/O67)/24</f>
        <v>26.38812534359538</v>
      </c>
      <c r="S67" s="23">
        <f aca="true" t="shared" si="20" ref="S67:S98">T67-P67</f>
        <v>0.0015162037037037002</v>
      </c>
      <c r="T67" s="7">
        <v>0.1648726851851852</v>
      </c>
      <c r="U67" s="7">
        <f aca="true" t="shared" si="21" ref="U67:U89">X67-T67</f>
        <v>0.08234953703703704</v>
      </c>
      <c r="V67" s="10"/>
      <c r="W67" s="24">
        <f aca="true" t="shared" si="22" ref="W67:W98">(20/U67)/24</f>
        <v>10.119465917076598</v>
      </c>
      <c r="X67" s="52">
        <v>0.24722222222222223</v>
      </c>
    </row>
    <row r="68" spans="1:24" ht="19.5" customHeight="1">
      <c r="A68" s="5">
        <f t="shared" si="15"/>
        <v>66</v>
      </c>
      <c r="B68" s="25" t="s">
        <v>84</v>
      </c>
      <c r="C68" s="25" t="s">
        <v>81</v>
      </c>
      <c r="D68" s="26" t="s">
        <v>20</v>
      </c>
      <c r="E68" s="26" t="s">
        <v>21</v>
      </c>
      <c r="F68" s="26" t="s">
        <v>22</v>
      </c>
      <c r="G68" s="26" t="s">
        <v>23</v>
      </c>
      <c r="H68" s="35">
        <v>99</v>
      </c>
      <c r="I68" s="6"/>
      <c r="J68" s="7">
        <v>0.0475</v>
      </c>
      <c r="K68" s="22"/>
      <c r="L68" s="4">
        <f t="shared" si="16"/>
        <v>0.0019</v>
      </c>
      <c r="M68" s="23">
        <f t="shared" si="17"/>
        <v>0.0008449074074074053</v>
      </c>
      <c r="N68" s="7">
        <v>0.048344907407407406</v>
      </c>
      <c r="O68" s="7">
        <f t="shared" si="18"/>
        <v>0.11812500000000001</v>
      </c>
      <c r="P68" s="7">
        <v>0.1664699074074074</v>
      </c>
      <c r="Q68" s="10"/>
      <c r="R68" s="24">
        <f t="shared" si="19"/>
        <v>28.218694885361547</v>
      </c>
      <c r="S68" s="23">
        <f t="shared" si="20"/>
        <v>0.0011342592592592515</v>
      </c>
      <c r="T68" s="7">
        <v>0.16760416666666667</v>
      </c>
      <c r="U68" s="7">
        <f t="shared" si="21"/>
        <v>0.08100694444444445</v>
      </c>
      <c r="V68" s="10"/>
      <c r="W68" s="24">
        <f t="shared" si="22"/>
        <v>10.287183883411915</v>
      </c>
      <c r="X68" s="52">
        <v>0.24861111111111112</v>
      </c>
    </row>
    <row r="69" spans="1:33" s="42" customFormat="1" ht="19.5" customHeight="1">
      <c r="A69" s="42">
        <f aca="true" t="shared" si="23" ref="A69:A88">A68+1</f>
        <v>67</v>
      </c>
      <c r="B69" s="36" t="s">
        <v>31</v>
      </c>
      <c r="C69" s="36" t="s">
        <v>167</v>
      </c>
      <c r="D69" s="37" t="s">
        <v>97</v>
      </c>
      <c r="E69" s="37" t="s">
        <v>21</v>
      </c>
      <c r="F69" s="37" t="s">
        <v>25</v>
      </c>
      <c r="G69" s="37" t="s">
        <v>23</v>
      </c>
      <c r="H69" s="38">
        <v>28</v>
      </c>
      <c r="I69" s="34"/>
      <c r="J69" s="43">
        <v>0.03957175925925926</v>
      </c>
      <c r="K69" s="48"/>
      <c r="L69" s="45">
        <f t="shared" si="16"/>
        <v>0.0015828703703703703</v>
      </c>
      <c r="M69" s="46">
        <f t="shared" si="17"/>
        <v>0.0020717592592592593</v>
      </c>
      <c r="N69" s="43">
        <v>0.04164351851851852</v>
      </c>
      <c r="O69" s="43">
        <f t="shared" si="18"/>
        <v>0.13243055555555555</v>
      </c>
      <c r="P69" s="43">
        <v>0.17407407407407408</v>
      </c>
      <c r="Q69" s="44"/>
      <c r="R69" s="47">
        <f t="shared" si="19"/>
        <v>25.17042475091767</v>
      </c>
      <c r="S69" s="46">
        <f t="shared" si="20"/>
        <v>0.0021990740740740478</v>
      </c>
      <c r="T69" s="43">
        <v>0.17627314814814812</v>
      </c>
      <c r="U69" s="43">
        <f t="shared" si="21"/>
        <v>0.07379629629629633</v>
      </c>
      <c r="V69" s="44"/>
      <c r="W69" s="47">
        <f t="shared" si="22"/>
        <v>11.292346298619819</v>
      </c>
      <c r="X69" s="53">
        <v>0.25006944444444446</v>
      </c>
      <c r="Y69" s="55"/>
      <c r="Z69" s="50"/>
      <c r="AA69" s="50"/>
      <c r="AB69" s="50"/>
      <c r="AC69" s="50"/>
      <c r="AD69" s="50"/>
      <c r="AE69" s="50"/>
      <c r="AF69" s="50"/>
      <c r="AG69" s="50"/>
    </row>
    <row r="70" spans="1:24" ht="19.5" customHeight="1">
      <c r="A70" s="5">
        <f t="shared" si="23"/>
        <v>68</v>
      </c>
      <c r="B70" s="25" t="s">
        <v>44</v>
      </c>
      <c r="C70" s="25" t="s">
        <v>45</v>
      </c>
      <c r="D70" s="26" t="s">
        <v>97</v>
      </c>
      <c r="E70" s="26" t="s">
        <v>21</v>
      </c>
      <c r="F70" s="26" t="s">
        <v>22</v>
      </c>
      <c r="G70" s="26" t="s">
        <v>23</v>
      </c>
      <c r="H70" s="35">
        <v>83</v>
      </c>
      <c r="I70" s="6"/>
      <c r="J70" s="7">
        <v>0.03695601851851852</v>
      </c>
      <c r="K70" s="22"/>
      <c r="L70" s="4">
        <f t="shared" si="16"/>
        <v>0.001478240740740741</v>
      </c>
      <c r="M70" s="23">
        <f t="shared" si="17"/>
        <v>0.0007638888888888903</v>
      </c>
      <c r="N70" s="7">
        <v>0.03771990740740741</v>
      </c>
      <c r="O70" s="7">
        <f t="shared" si="18"/>
        <v>0.12449074074074074</v>
      </c>
      <c r="P70" s="7">
        <v>0.16221064814814815</v>
      </c>
      <c r="Q70" s="10"/>
      <c r="R70" s="24">
        <f t="shared" si="19"/>
        <v>26.77575306805504</v>
      </c>
      <c r="S70" s="23">
        <f t="shared" si="20"/>
        <v>0.001122685185185185</v>
      </c>
      <c r="T70" s="7">
        <v>0.16333333333333333</v>
      </c>
      <c r="U70" s="7">
        <f t="shared" si="21"/>
        <v>0.08690972222222221</v>
      </c>
      <c r="V70" s="10"/>
      <c r="W70" s="24">
        <f t="shared" si="22"/>
        <v>9.588493807431083</v>
      </c>
      <c r="X70" s="52">
        <v>0.25024305555555554</v>
      </c>
    </row>
    <row r="71" spans="1:24" ht="19.5" customHeight="1">
      <c r="A71" s="5">
        <f t="shared" si="23"/>
        <v>69</v>
      </c>
      <c r="B71" s="25" t="s">
        <v>110</v>
      </c>
      <c r="C71" s="25" t="s">
        <v>168</v>
      </c>
      <c r="D71" s="26" t="s">
        <v>97</v>
      </c>
      <c r="E71" s="26" t="s">
        <v>21</v>
      </c>
      <c r="F71" s="26" t="s">
        <v>25</v>
      </c>
      <c r="G71" s="26" t="s">
        <v>23</v>
      </c>
      <c r="H71" s="35">
        <v>49</v>
      </c>
      <c r="I71" s="6"/>
      <c r="J71" s="7">
        <v>0.040219907407407406</v>
      </c>
      <c r="K71" s="22"/>
      <c r="L71" s="4">
        <f t="shared" si="16"/>
        <v>0.001608796296296296</v>
      </c>
      <c r="M71" s="23">
        <f t="shared" si="17"/>
        <v>0.0014351851851851921</v>
      </c>
      <c r="N71" s="7">
        <v>0.0416550925925926</v>
      </c>
      <c r="O71" s="7">
        <f t="shared" si="18"/>
        <v>0.13230324074074074</v>
      </c>
      <c r="P71" s="7">
        <v>0.17395833333333333</v>
      </c>
      <c r="Q71" s="10"/>
      <c r="R71" s="24">
        <f t="shared" si="19"/>
        <v>25.19464613769574</v>
      </c>
      <c r="S71" s="23">
        <f t="shared" si="20"/>
        <v>0.0016087962962962887</v>
      </c>
      <c r="T71" s="7">
        <v>0.17556712962962961</v>
      </c>
      <c r="U71" s="7">
        <f t="shared" si="21"/>
        <v>0.07778935185185187</v>
      </c>
      <c r="V71" s="10"/>
      <c r="W71" s="24">
        <f t="shared" si="22"/>
        <v>10.71269156375539</v>
      </c>
      <c r="X71" s="52">
        <v>0.2533564814814815</v>
      </c>
    </row>
    <row r="72" spans="1:24" ht="19.5" customHeight="1">
      <c r="A72" s="5">
        <f t="shared" si="23"/>
        <v>70</v>
      </c>
      <c r="B72" s="25" t="s">
        <v>40</v>
      </c>
      <c r="C72" s="25" t="s">
        <v>41</v>
      </c>
      <c r="D72" s="26" t="s">
        <v>97</v>
      </c>
      <c r="E72" s="26" t="s">
        <v>21</v>
      </c>
      <c r="F72" s="26" t="s">
        <v>25</v>
      </c>
      <c r="G72" s="26" t="s">
        <v>23</v>
      </c>
      <c r="H72" s="35">
        <v>10</v>
      </c>
      <c r="I72" s="6"/>
      <c r="J72" s="7">
        <v>0.029201388888888888</v>
      </c>
      <c r="L72" s="4">
        <f t="shared" si="16"/>
        <v>0.0011680555555555556</v>
      </c>
      <c r="M72" s="23">
        <f t="shared" si="17"/>
        <v>0.0022337962962962962</v>
      </c>
      <c r="N72" s="7">
        <v>0.031435185185185184</v>
      </c>
      <c r="O72" s="7">
        <f t="shared" si="18"/>
        <v>0.15947916666666664</v>
      </c>
      <c r="P72" s="7">
        <v>0.19091435185185182</v>
      </c>
      <c r="Q72" s="10"/>
      <c r="R72" s="24">
        <f t="shared" si="19"/>
        <v>20.9013716525147</v>
      </c>
      <c r="S72" s="23">
        <f t="shared" si="20"/>
        <v>0.0016550925925926108</v>
      </c>
      <c r="T72" s="7">
        <v>0.19256944444444443</v>
      </c>
      <c r="U72" s="7">
        <f t="shared" si="21"/>
        <v>0.06324074074074074</v>
      </c>
      <c r="V72" s="10"/>
      <c r="W72" s="24">
        <f t="shared" si="22"/>
        <v>13.177159590043926</v>
      </c>
      <c r="X72" s="52">
        <v>0.25581018518518517</v>
      </c>
    </row>
    <row r="73" spans="1:24" ht="19.5" customHeight="1">
      <c r="A73" s="5">
        <f t="shared" si="23"/>
        <v>71</v>
      </c>
      <c r="B73" s="25" t="s">
        <v>86</v>
      </c>
      <c r="C73" s="25" t="s">
        <v>81</v>
      </c>
      <c r="D73" s="26" t="s">
        <v>20</v>
      </c>
      <c r="E73" s="26" t="s">
        <v>21</v>
      </c>
      <c r="F73" s="26" t="s">
        <v>25</v>
      </c>
      <c r="G73" s="26" t="s">
        <v>23</v>
      </c>
      <c r="H73" s="31">
        <v>94</v>
      </c>
      <c r="I73" s="6"/>
      <c r="J73" s="7">
        <v>0.04040509259259259</v>
      </c>
      <c r="K73" s="22"/>
      <c r="L73" s="4">
        <f t="shared" si="16"/>
        <v>0.0016162037037037035</v>
      </c>
      <c r="M73" s="23">
        <f t="shared" si="17"/>
        <v>0.0018518518518518545</v>
      </c>
      <c r="N73" s="7">
        <v>0.042256944444444444</v>
      </c>
      <c r="O73" s="7">
        <f t="shared" si="18"/>
        <v>0.12813657407407406</v>
      </c>
      <c r="P73" s="7">
        <v>0.1703935185185185</v>
      </c>
      <c r="Q73" s="10"/>
      <c r="R73" s="24">
        <f t="shared" si="19"/>
        <v>26.01391021587933</v>
      </c>
      <c r="S73" s="23">
        <f t="shared" si="20"/>
        <v>0.001828703703703749</v>
      </c>
      <c r="T73" s="7">
        <v>0.17222222222222225</v>
      </c>
      <c r="U73" s="7">
        <f t="shared" si="21"/>
        <v>0.08483796296296295</v>
      </c>
      <c r="V73" s="10"/>
      <c r="W73" s="24">
        <f t="shared" si="22"/>
        <v>9.822646657571626</v>
      </c>
      <c r="X73" s="52">
        <v>0.2570601851851852</v>
      </c>
    </row>
    <row r="74" spans="1:24" ht="19.5" customHeight="1">
      <c r="A74" s="5">
        <f t="shared" si="23"/>
        <v>72</v>
      </c>
      <c r="B74" s="25" t="s">
        <v>134</v>
      </c>
      <c r="C74" s="25" t="s">
        <v>101</v>
      </c>
      <c r="D74" s="26" t="s">
        <v>20</v>
      </c>
      <c r="E74" s="26" t="s">
        <v>21</v>
      </c>
      <c r="F74" s="26" t="s">
        <v>22</v>
      </c>
      <c r="G74" s="26" t="s">
        <v>23</v>
      </c>
      <c r="H74" s="35">
        <v>67</v>
      </c>
      <c r="I74" s="6"/>
      <c r="J74" s="7">
        <v>0.02667824074074074</v>
      </c>
      <c r="L74" s="4">
        <f t="shared" si="16"/>
        <v>0.0010671296296296297</v>
      </c>
      <c r="M74" s="23">
        <f t="shared" si="17"/>
        <v>0.000972222222222225</v>
      </c>
      <c r="N74" s="7">
        <v>0.027650462962962963</v>
      </c>
      <c r="O74" s="7">
        <f t="shared" si="18"/>
        <v>0.12318287037037039</v>
      </c>
      <c r="P74" s="7">
        <v>0.15083333333333335</v>
      </c>
      <c r="Q74" s="10"/>
      <c r="R74" s="24">
        <f t="shared" si="19"/>
        <v>27.060039462557544</v>
      </c>
      <c r="S74" s="23">
        <f t="shared" si="20"/>
        <v>0.0007523148148148029</v>
      </c>
      <c r="T74" s="7">
        <v>0.15158564814814815</v>
      </c>
      <c r="U74" s="7">
        <f t="shared" si="21"/>
        <v>0.10567129629629626</v>
      </c>
      <c r="V74" s="10"/>
      <c r="W74" s="24">
        <f t="shared" si="22"/>
        <v>7.88608981380066</v>
      </c>
      <c r="X74" s="52">
        <v>0.2572569444444444</v>
      </c>
    </row>
    <row r="75" spans="1:24" ht="19.5" customHeight="1">
      <c r="A75" s="5">
        <f t="shared" si="23"/>
        <v>73</v>
      </c>
      <c r="B75" s="25" t="s">
        <v>116</v>
      </c>
      <c r="C75" s="25" t="s">
        <v>114</v>
      </c>
      <c r="D75" s="26" t="s">
        <v>20</v>
      </c>
      <c r="E75" s="26" t="s">
        <v>21</v>
      </c>
      <c r="F75" s="26" t="s">
        <v>25</v>
      </c>
      <c r="G75" s="26" t="s">
        <v>23</v>
      </c>
      <c r="H75" s="35">
        <v>39</v>
      </c>
      <c r="I75" s="6"/>
      <c r="J75" s="7">
        <v>0.03487268518518519</v>
      </c>
      <c r="K75" s="22"/>
      <c r="L75" s="4">
        <f t="shared" si="16"/>
        <v>0.0013949074074074074</v>
      </c>
      <c r="M75" s="23">
        <f t="shared" si="17"/>
        <v>0.0021527777777777743</v>
      </c>
      <c r="N75" s="7">
        <v>0.03702546296296296</v>
      </c>
      <c r="O75" s="7">
        <f t="shared" si="18"/>
        <v>0.13011574074074073</v>
      </c>
      <c r="P75" s="7">
        <v>0.1671412037037037</v>
      </c>
      <c r="Q75" s="10"/>
      <c r="R75" s="24">
        <f t="shared" si="19"/>
        <v>25.61821739903932</v>
      </c>
      <c r="S75" s="23">
        <f t="shared" si="20"/>
        <v>0.0024421296296296413</v>
      </c>
      <c r="T75" s="7">
        <v>0.16958333333333334</v>
      </c>
      <c r="U75" s="7">
        <f t="shared" si="21"/>
        <v>0.08790509259259258</v>
      </c>
      <c r="V75" s="10"/>
      <c r="W75" s="24">
        <f t="shared" si="22"/>
        <v>9.47992100065833</v>
      </c>
      <c r="X75" s="52">
        <v>0.2574884259259259</v>
      </c>
    </row>
    <row r="76" spans="1:24" ht="19.5" customHeight="1">
      <c r="A76" s="5">
        <f t="shared" si="23"/>
        <v>74</v>
      </c>
      <c r="B76" s="25" t="s">
        <v>83</v>
      </c>
      <c r="C76" s="25" t="s">
        <v>81</v>
      </c>
      <c r="D76" s="26" t="s">
        <v>20</v>
      </c>
      <c r="E76" s="26" t="s">
        <v>21</v>
      </c>
      <c r="F76" s="26" t="s">
        <v>22</v>
      </c>
      <c r="G76" s="26" t="s">
        <v>23</v>
      </c>
      <c r="H76" s="31">
        <v>96</v>
      </c>
      <c r="I76" s="6"/>
      <c r="J76" s="7">
        <v>0.03741898148148148</v>
      </c>
      <c r="K76" s="22"/>
      <c r="L76" s="4">
        <f t="shared" si="16"/>
        <v>0.001496759259259259</v>
      </c>
      <c r="M76" s="23">
        <f t="shared" si="17"/>
        <v>0.0023263888888888917</v>
      </c>
      <c r="N76" s="7">
        <v>0.03974537037037037</v>
      </c>
      <c r="O76" s="7">
        <f t="shared" si="18"/>
        <v>0.1308101851851852</v>
      </c>
      <c r="P76" s="7">
        <v>0.17055555555555557</v>
      </c>
      <c r="Q76" s="10"/>
      <c r="R76" s="24">
        <f t="shared" si="19"/>
        <v>25.482215537073085</v>
      </c>
      <c r="S76" s="23">
        <f t="shared" si="20"/>
        <v>0.0016435185185185164</v>
      </c>
      <c r="T76" s="7">
        <v>0.1721990740740741</v>
      </c>
      <c r="U76" s="7">
        <f t="shared" si="21"/>
        <v>0.08684027777777775</v>
      </c>
      <c r="V76" s="10"/>
      <c r="W76" s="24">
        <f t="shared" si="22"/>
        <v>9.596161535385848</v>
      </c>
      <c r="X76" s="52">
        <v>0.25903935185185184</v>
      </c>
    </row>
    <row r="77" spans="1:24" ht="19.5" customHeight="1">
      <c r="A77" s="5">
        <f t="shared" si="23"/>
        <v>75</v>
      </c>
      <c r="B77" s="36" t="s">
        <v>75</v>
      </c>
      <c r="C77" s="36" t="s">
        <v>76</v>
      </c>
      <c r="D77" s="37" t="s">
        <v>97</v>
      </c>
      <c r="E77" s="37" t="s">
        <v>27</v>
      </c>
      <c r="F77" s="37" t="s">
        <v>22</v>
      </c>
      <c r="G77" s="37" t="s">
        <v>23</v>
      </c>
      <c r="H77" s="40">
        <v>3</v>
      </c>
      <c r="I77" s="34"/>
      <c r="J77" s="7">
        <v>0.03333333333333333</v>
      </c>
      <c r="L77" s="4">
        <f t="shared" si="16"/>
        <v>0.0013333333333333333</v>
      </c>
      <c r="M77" s="23">
        <f t="shared" si="17"/>
        <v>0.001331018518518516</v>
      </c>
      <c r="N77" s="7">
        <v>0.03466435185185185</v>
      </c>
      <c r="O77" s="7">
        <f t="shared" si="18"/>
        <v>0.1415972222222222</v>
      </c>
      <c r="P77" s="7">
        <v>0.17626157407407406</v>
      </c>
      <c r="Q77" s="10"/>
      <c r="R77" s="24">
        <f t="shared" si="19"/>
        <v>23.540951446787645</v>
      </c>
      <c r="S77" s="23">
        <f t="shared" si="20"/>
        <v>0.0015509259259259556</v>
      </c>
      <c r="T77" s="7">
        <v>0.1778125</v>
      </c>
      <c r="U77" s="7">
        <f t="shared" si="21"/>
        <v>0.084375</v>
      </c>
      <c r="V77" s="10"/>
      <c r="W77" s="24">
        <f t="shared" si="22"/>
        <v>9.876543209876543</v>
      </c>
      <c r="X77" s="52">
        <v>0.2621875</v>
      </c>
    </row>
    <row r="78" spans="1:33" s="42" customFormat="1" ht="19.5" customHeight="1">
      <c r="A78" s="42">
        <f t="shared" si="23"/>
        <v>76</v>
      </c>
      <c r="B78" s="39" t="s">
        <v>123</v>
      </c>
      <c r="C78" s="39" t="s">
        <v>105</v>
      </c>
      <c r="D78" s="41" t="s">
        <v>20</v>
      </c>
      <c r="E78" s="41" t="s">
        <v>21</v>
      </c>
      <c r="F78" s="41" t="s">
        <v>22</v>
      </c>
      <c r="G78" s="41" t="s">
        <v>23</v>
      </c>
      <c r="H78" s="38">
        <v>58</v>
      </c>
      <c r="I78" s="34"/>
      <c r="J78" s="43">
        <v>0.04131944444444444</v>
      </c>
      <c r="K78" s="48"/>
      <c r="L78" s="45">
        <f t="shared" si="16"/>
        <v>0.0016527777777777778</v>
      </c>
      <c r="M78" s="46">
        <f t="shared" si="17"/>
        <v>0.001944444444444443</v>
      </c>
      <c r="N78" s="43">
        <v>0.043263888888888886</v>
      </c>
      <c r="O78" s="43">
        <f t="shared" si="18"/>
        <v>0.13895833333333332</v>
      </c>
      <c r="P78" s="43">
        <v>0.1822222222222222</v>
      </c>
      <c r="Q78" s="44"/>
      <c r="R78" s="47">
        <f t="shared" si="19"/>
        <v>23.988005997001498</v>
      </c>
      <c r="S78" s="46">
        <f t="shared" si="20"/>
        <v>0.001493055555555567</v>
      </c>
      <c r="T78" s="43">
        <v>0.18371527777777777</v>
      </c>
      <c r="U78" s="43">
        <f t="shared" si="21"/>
        <v>0.0786111111111111</v>
      </c>
      <c r="V78" s="44"/>
      <c r="W78" s="47">
        <f t="shared" si="22"/>
        <v>10.60070671378092</v>
      </c>
      <c r="X78" s="53">
        <v>0.2623263888888889</v>
      </c>
      <c r="Y78" s="55"/>
      <c r="Z78" s="50"/>
      <c r="AA78" s="50"/>
      <c r="AB78" s="50"/>
      <c r="AC78" s="50"/>
      <c r="AD78" s="50"/>
      <c r="AE78" s="50"/>
      <c r="AF78" s="50"/>
      <c r="AG78" s="50"/>
    </row>
    <row r="79" spans="1:24" ht="19.5" customHeight="1">
      <c r="A79" s="5">
        <f t="shared" si="23"/>
        <v>77</v>
      </c>
      <c r="B79" s="39" t="s">
        <v>24</v>
      </c>
      <c r="C79" s="39" t="s">
        <v>19</v>
      </c>
      <c r="D79" s="41" t="s">
        <v>20</v>
      </c>
      <c r="E79" s="41" t="s">
        <v>21</v>
      </c>
      <c r="F79" s="41" t="s">
        <v>25</v>
      </c>
      <c r="G79" s="41" t="s">
        <v>23</v>
      </c>
      <c r="H79" s="38">
        <v>22</v>
      </c>
      <c r="I79" s="34"/>
      <c r="J79" s="7">
        <v>0.03328703703703704</v>
      </c>
      <c r="L79" s="4">
        <f t="shared" si="16"/>
        <v>0.0013314814814814814</v>
      </c>
      <c r="M79" s="23">
        <f t="shared" si="17"/>
        <v>0.0015856481481481485</v>
      </c>
      <c r="N79" s="7">
        <v>0.03487268518518519</v>
      </c>
      <c r="O79" s="7">
        <f t="shared" si="18"/>
        <v>0.14076388888888888</v>
      </c>
      <c r="P79" s="7">
        <v>0.17563657407407407</v>
      </c>
      <c r="Q79" s="10"/>
      <c r="R79" s="24">
        <f t="shared" si="19"/>
        <v>23.680315737543168</v>
      </c>
      <c r="S79" s="23">
        <f t="shared" si="20"/>
        <v>0.0018518518518518545</v>
      </c>
      <c r="T79" s="7">
        <v>0.17748842592592592</v>
      </c>
      <c r="U79" s="7">
        <f t="shared" si="21"/>
        <v>0.08637731481481478</v>
      </c>
      <c r="V79" s="10"/>
      <c r="W79" s="24">
        <f t="shared" si="22"/>
        <v>9.64759480101836</v>
      </c>
      <c r="X79" s="52">
        <v>0.2638657407407407</v>
      </c>
    </row>
    <row r="80" spans="1:33" s="42" customFormat="1" ht="19.5" customHeight="1">
      <c r="A80" s="42">
        <f t="shared" si="23"/>
        <v>78</v>
      </c>
      <c r="B80" s="39" t="s">
        <v>38</v>
      </c>
      <c r="C80" s="39" t="s">
        <v>39</v>
      </c>
      <c r="D80" s="41" t="s">
        <v>97</v>
      </c>
      <c r="E80" s="41" t="s">
        <v>21</v>
      </c>
      <c r="F80" s="41" t="s">
        <v>22</v>
      </c>
      <c r="G80" s="41" t="s">
        <v>23</v>
      </c>
      <c r="H80" s="38">
        <v>56</v>
      </c>
      <c r="I80" s="34"/>
      <c r="J80" s="43">
        <v>0.03490740740740741</v>
      </c>
      <c r="K80" s="48"/>
      <c r="L80" s="45">
        <f t="shared" si="16"/>
        <v>0.0013962962962962963</v>
      </c>
      <c r="M80" s="46">
        <f t="shared" si="17"/>
        <v>0.002719907407407407</v>
      </c>
      <c r="N80" s="43">
        <v>0.037627314814814815</v>
      </c>
      <c r="O80" s="43">
        <f t="shared" si="18"/>
        <v>0.13789351851851853</v>
      </c>
      <c r="P80" s="43">
        <v>0.17552083333333335</v>
      </c>
      <c r="Q80" s="44"/>
      <c r="R80" s="47">
        <f t="shared" si="19"/>
        <v>24.173241564545908</v>
      </c>
      <c r="S80" s="46">
        <f t="shared" si="20"/>
        <v>0.0012268518518518123</v>
      </c>
      <c r="T80" s="43">
        <v>0.17674768518518516</v>
      </c>
      <c r="U80" s="43">
        <f t="shared" si="21"/>
        <v>0.08987268518518524</v>
      </c>
      <c r="V80" s="44"/>
      <c r="W80" s="47">
        <f t="shared" si="22"/>
        <v>9.272376046361876</v>
      </c>
      <c r="X80" s="53">
        <v>0.2666203703703704</v>
      </c>
      <c r="Y80" s="55"/>
      <c r="Z80" s="50"/>
      <c r="AA80" s="50"/>
      <c r="AB80" s="50"/>
      <c r="AC80" s="50"/>
      <c r="AD80" s="50"/>
      <c r="AE80" s="50"/>
      <c r="AF80" s="50"/>
      <c r="AG80" s="50"/>
    </row>
    <row r="81" spans="1:24" ht="19.5" customHeight="1">
      <c r="A81" s="5">
        <f t="shared" si="23"/>
        <v>79</v>
      </c>
      <c r="B81" s="25" t="s">
        <v>65</v>
      </c>
      <c r="C81" s="25" t="s">
        <v>167</v>
      </c>
      <c r="D81" s="26" t="s">
        <v>97</v>
      </c>
      <c r="E81" s="26" t="s">
        <v>21</v>
      </c>
      <c r="F81" s="26"/>
      <c r="G81" s="26" t="s">
        <v>23</v>
      </c>
      <c r="H81" s="35">
        <v>25</v>
      </c>
      <c r="I81" s="6"/>
      <c r="J81" s="7">
        <v>0.0347337962962963</v>
      </c>
      <c r="K81" s="22"/>
      <c r="L81" s="4">
        <f t="shared" si="16"/>
        <v>0.001389351851851852</v>
      </c>
      <c r="M81" s="23">
        <f t="shared" si="17"/>
        <v>0.0027662037037037013</v>
      </c>
      <c r="N81" s="7">
        <v>0.0375</v>
      </c>
      <c r="O81" s="7">
        <f t="shared" si="18"/>
        <v>0.13537037037037036</v>
      </c>
      <c r="P81" s="7">
        <v>0.17287037037037037</v>
      </c>
      <c r="Q81" s="10"/>
      <c r="R81" s="24">
        <f t="shared" si="19"/>
        <v>24.623803009575923</v>
      </c>
      <c r="S81" s="23">
        <f t="shared" si="20"/>
        <v>0.00253472222222223</v>
      </c>
      <c r="T81" s="7">
        <v>0.1754050925925926</v>
      </c>
      <c r="U81" s="7">
        <f t="shared" si="21"/>
        <v>0.09891203703703702</v>
      </c>
      <c r="V81" s="10"/>
      <c r="W81" s="24">
        <f t="shared" si="22"/>
        <v>8.42499414930962</v>
      </c>
      <c r="X81" s="52">
        <v>0.2743171296296296</v>
      </c>
    </row>
    <row r="82" spans="1:24" ht="19.5" customHeight="1">
      <c r="A82" s="5">
        <f t="shared" si="23"/>
        <v>80</v>
      </c>
      <c r="B82" s="25" t="s">
        <v>29</v>
      </c>
      <c r="C82" s="25" t="s">
        <v>19</v>
      </c>
      <c r="D82" s="26" t="s">
        <v>20</v>
      </c>
      <c r="E82" s="26" t="s">
        <v>27</v>
      </c>
      <c r="F82" s="26" t="s">
        <v>22</v>
      </c>
      <c r="G82" s="26" t="s">
        <v>23</v>
      </c>
      <c r="H82" s="31">
        <v>5</v>
      </c>
      <c r="I82" s="6"/>
      <c r="J82" s="7">
        <v>0.029664351851851855</v>
      </c>
      <c r="L82" s="4">
        <f t="shared" si="16"/>
        <v>0.0011865740740740743</v>
      </c>
      <c r="M82" s="23">
        <f t="shared" si="17"/>
        <v>0.001585648148148145</v>
      </c>
      <c r="N82" s="7">
        <v>0.03125</v>
      </c>
      <c r="O82" s="7">
        <f t="shared" si="18"/>
        <v>0.1464699074074074</v>
      </c>
      <c r="P82" s="7">
        <v>0.1777199074074074</v>
      </c>
      <c r="Q82" s="10"/>
      <c r="R82" s="24">
        <f t="shared" si="19"/>
        <v>22.75780323982616</v>
      </c>
      <c r="S82" s="23">
        <f t="shared" si="20"/>
        <v>0.0017708333333333603</v>
      </c>
      <c r="T82" s="7">
        <v>0.17949074074074076</v>
      </c>
      <c r="U82" s="7">
        <f t="shared" si="21"/>
        <v>0.10071759259259258</v>
      </c>
      <c r="V82" s="10"/>
      <c r="W82" s="24">
        <f t="shared" si="22"/>
        <v>8.27396000919329</v>
      </c>
      <c r="X82" s="52">
        <v>0.28020833333333334</v>
      </c>
    </row>
    <row r="83" spans="1:24" ht="19.5" customHeight="1">
      <c r="A83" s="5">
        <f t="shared" si="23"/>
        <v>81</v>
      </c>
      <c r="B83" s="25" t="s">
        <v>53</v>
      </c>
      <c r="C83" s="25" t="s">
        <v>49</v>
      </c>
      <c r="D83" s="26" t="s">
        <v>97</v>
      </c>
      <c r="E83" s="26" t="s">
        <v>21</v>
      </c>
      <c r="F83" s="26" t="s">
        <v>25</v>
      </c>
      <c r="G83" s="26" t="s">
        <v>23</v>
      </c>
      <c r="H83" s="35">
        <v>107</v>
      </c>
      <c r="I83" s="6"/>
      <c r="J83" s="7">
        <v>0.04680555555555555</v>
      </c>
      <c r="K83" s="22"/>
      <c r="L83" s="4">
        <f t="shared" si="16"/>
        <v>0.0018722222222222222</v>
      </c>
      <c r="M83" s="23">
        <f t="shared" si="17"/>
        <v>0.003541666666666665</v>
      </c>
      <c r="N83" s="7">
        <v>0.05034722222222222</v>
      </c>
      <c r="O83" s="7">
        <f t="shared" si="18"/>
        <v>0.14150462962962965</v>
      </c>
      <c r="P83" s="7">
        <v>0.19185185185185186</v>
      </c>
      <c r="Q83" s="10"/>
      <c r="R83" s="24">
        <f t="shared" si="19"/>
        <v>23.55635530835923</v>
      </c>
      <c r="S83" s="23">
        <f t="shared" si="20"/>
        <v>0.0023958333333333193</v>
      </c>
      <c r="T83" s="7">
        <v>0.19424768518518518</v>
      </c>
      <c r="U83" s="7">
        <f t="shared" si="21"/>
        <v>0.09810185185185186</v>
      </c>
      <c r="V83" s="10"/>
      <c r="W83" s="24">
        <f t="shared" si="22"/>
        <v>8.494572911750826</v>
      </c>
      <c r="X83" s="52">
        <v>0.29234953703703703</v>
      </c>
    </row>
    <row r="84" spans="1:33" s="42" customFormat="1" ht="19.5" customHeight="1">
      <c r="A84" s="42">
        <f t="shared" si="23"/>
        <v>82</v>
      </c>
      <c r="B84" s="36" t="s">
        <v>172</v>
      </c>
      <c r="C84" s="36" t="s">
        <v>34</v>
      </c>
      <c r="D84" s="37" t="s">
        <v>97</v>
      </c>
      <c r="E84" s="37" t="s">
        <v>21</v>
      </c>
      <c r="F84" s="37" t="s">
        <v>25</v>
      </c>
      <c r="G84" s="37" t="s">
        <v>23</v>
      </c>
      <c r="H84" s="38">
        <v>34</v>
      </c>
      <c r="I84" s="34"/>
      <c r="J84" s="43">
        <v>0.03743055555555556</v>
      </c>
      <c r="K84" s="48"/>
      <c r="L84" s="45">
        <f t="shared" si="16"/>
        <v>0.0014972222222222223</v>
      </c>
      <c r="M84" s="46">
        <f t="shared" si="17"/>
        <v>0.001921296296296296</v>
      </c>
      <c r="N84" s="43">
        <v>0.03935185185185185</v>
      </c>
      <c r="O84" s="43">
        <f t="shared" si="18"/>
        <v>0.15298611111111113</v>
      </c>
      <c r="P84" s="43">
        <v>0.192337962962963</v>
      </c>
      <c r="Q84" s="44"/>
      <c r="R84" s="47">
        <f t="shared" si="19"/>
        <v>21.78847026781661</v>
      </c>
      <c r="S84" s="46">
        <f t="shared" si="20"/>
        <v>0.0019444444444444153</v>
      </c>
      <c r="T84" s="43">
        <v>0.1942824074074074</v>
      </c>
      <c r="U84" s="43">
        <f t="shared" si="21"/>
        <v>0.10045138888888891</v>
      </c>
      <c r="V84" s="44"/>
      <c r="W84" s="47">
        <f t="shared" si="22"/>
        <v>8.295886622882819</v>
      </c>
      <c r="X84" s="53">
        <v>0.2947337962962963</v>
      </c>
      <c r="Y84" s="55"/>
      <c r="Z84" s="50"/>
      <c r="AA84" s="50"/>
      <c r="AB84" s="50"/>
      <c r="AC84" s="50"/>
      <c r="AD84" s="50"/>
      <c r="AE84" s="50"/>
      <c r="AF84" s="50"/>
      <c r="AG84" s="50"/>
    </row>
    <row r="85" spans="1:24" ht="19.5" customHeight="1">
      <c r="A85" s="5">
        <f t="shared" si="23"/>
        <v>83</v>
      </c>
      <c r="B85" s="25" t="s">
        <v>42</v>
      </c>
      <c r="C85" s="25" t="s">
        <v>43</v>
      </c>
      <c r="D85" s="26" t="s">
        <v>97</v>
      </c>
      <c r="E85" s="26" t="s">
        <v>21</v>
      </c>
      <c r="F85" s="26" t="s">
        <v>22</v>
      </c>
      <c r="G85" s="26" t="s">
        <v>23</v>
      </c>
      <c r="H85" s="31">
        <v>70</v>
      </c>
      <c r="I85" s="6"/>
      <c r="J85" s="7">
        <v>0.04603009259259259</v>
      </c>
      <c r="K85" s="22"/>
      <c r="L85" s="4">
        <f t="shared" si="16"/>
        <v>0.0018412037037037034</v>
      </c>
      <c r="M85" s="23">
        <f t="shared" si="17"/>
        <v>0.0018750000000000017</v>
      </c>
      <c r="N85" s="7">
        <v>0.04790509259259259</v>
      </c>
      <c r="O85" s="7">
        <f t="shared" si="18"/>
        <v>0.14527777777777778</v>
      </c>
      <c r="P85" s="7">
        <v>0.19318287037037038</v>
      </c>
      <c r="Q85" s="10"/>
      <c r="R85" s="24">
        <f t="shared" si="19"/>
        <v>22.94455066921606</v>
      </c>
      <c r="S85" s="23">
        <f t="shared" si="20"/>
        <v>0.0019791666666666707</v>
      </c>
      <c r="T85" s="7">
        <v>0.19516203703703705</v>
      </c>
      <c r="U85" s="7">
        <f t="shared" si="21"/>
        <v>0.09957175925925926</v>
      </c>
      <c r="V85" s="10"/>
      <c r="W85" s="24">
        <f t="shared" si="22"/>
        <v>8.369173544112519</v>
      </c>
      <c r="X85" s="52">
        <v>0.2947337962962963</v>
      </c>
    </row>
    <row r="86" spans="1:24" ht="19.5" customHeight="1">
      <c r="A86" s="5">
        <f t="shared" si="23"/>
        <v>84</v>
      </c>
      <c r="B86" s="25" t="s">
        <v>125</v>
      </c>
      <c r="C86" s="25" t="s">
        <v>126</v>
      </c>
      <c r="D86" s="26" t="s">
        <v>97</v>
      </c>
      <c r="E86" s="26" t="s">
        <v>21</v>
      </c>
      <c r="F86" s="26" t="s">
        <v>22</v>
      </c>
      <c r="G86" s="26" t="s">
        <v>23</v>
      </c>
      <c r="H86" s="35">
        <v>57</v>
      </c>
      <c r="I86" s="6"/>
      <c r="J86" s="7">
        <v>0.04508101851851851</v>
      </c>
      <c r="K86" s="22"/>
      <c r="L86" s="4">
        <f t="shared" si="16"/>
        <v>0.0018032407407407405</v>
      </c>
      <c r="M86" s="23">
        <f t="shared" si="17"/>
        <v>0.002592592592592591</v>
      </c>
      <c r="N86" s="7">
        <v>0.047673611111111104</v>
      </c>
      <c r="O86" s="7">
        <f t="shared" si="18"/>
        <v>0.14552083333333335</v>
      </c>
      <c r="P86" s="7">
        <v>0.19319444444444445</v>
      </c>
      <c r="Q86" s="10"/>
      <c r="R86" s="24">
        <f t="shared" si="19"/>
        <v>22.906227630637076</v>
      </c>
      <c r="S86" s="23">
        <f t="shared" si="20"/>
        <v>0.001967592592592604</v>
      </c>
      <c r="T86" s="7">
        <v>0.19516203703703705</v>
      </c>
      <c r="U86" s="7">
        <f t="shared" si="21"/>
        <v>0.09957175925925926</v>
      </c>
      <c r="V86" s="10"/>
      <c r="W86" s="24">
        <f t="shared" si="22"/>
        <v>8.369173544112519</v>
      </c>
      <c r="X86" s="52">
        <v>0.2947337962962963</v>
      </c>
    </row>
    <row r="87" spans="1:33" s="42" customFormat="1" ht="19.5" customHeight="1">
      <c r="A87" s="42">
        <f t="shared" si="23"/>
        <v>85</v>
      </c>
      <c r="B87" s="36" t="s">
        <v>28</v>
      </c>
      <c r="C87" s="36" t="s">
        <v>19</v>
      </c>
      <c r="D87" s="37" t="s">
        <v>20</v>
      </c>
      <c r="E87" s="37" t="s">
        <v>27</v>
      </c>
      <c r="F87" s="37" t="s">
        <v>25</v>
      </c>
      <c r="G87" s="37" t="s">
        <v>23</v>
      </c>
      <c r="H87" s="40">
        <v>6</v>
      </c>
      <c r="I87" s="44"/>
      <c r="J87" s="43">
        <v>0.03673611111111111</v>
      </c>
      <c r="K87" s="48"/>
      <c r="L87" s="45">
        <f t="shared" si="16"/>
        <v>0.0014694444444444442</v>
      </c>
      <c r="M87" s="46">
        <f t="shared" si="17"/>
        <v>0.0019560185185185236</v>
      </c>
      <c r="N87" s="43">
        <v>0.03869212962962963</v>
      </c>
      <c r="O87" s="43">
        <f t="shared" si="18"/>
        <v>0.15246527777777774</v>
      </c>
      <c r="P87" s="43">
        <v>0.1911574074074074</v>
      </c>
      <c r="Q87" s="44"/>
      <c r="R87" s="47">
        <f t="shared" si="19"/>
        <v>21.862901389205195</v>
      </c>
      <c r="S87" s="46">
        <f t="shared" si="20"/>
        <v>0.0020138888888888984</v>
      </c>
      <c r="T87" s="43">
        <v>0.19317129629629629</v>
      </c>
      <c r="U87" s="43">
        <f t="shared" si="21"/>
        <v>0.10503472222222224</v>
      </c>
      <c r="V87" s="44"/>
      <c r="W87" s="47">
        <f t="shared" si="22"/>
        <v>7.93388429752066</v>
      </c>
      <c r="X87" s="53">
        <v>0.2982060185185185</v>
      </c>
      <c r="Y87" s="55"/>
      <c r="Z87" s="50"/>
      <c r="AA87" s="50"/>
      <c r="AB87" s="50"/>
      <c r="AC87" s="50"/>
      <c r="AD87" s="50"/>
      <c r="AE87" s="50"/>
      <c r="AF87" s="50"/>
      <c r="AG87" s="50"/>
    </row>
    <row r="88" spans="1:24" ht="19.5" customHeight="1">
      <c r="A88" s="5">
        <f t="shared" si="23"/>
        <v>86</v>
      </c>
      <c r="B88" s="28" t="s">
        <v>166</v>
      </c>
      <c r="C88" s="28" t="s">
        <v>34</v>
      </c>
      <c r="D88" s="27" t="s">
        <v>97</v>
      </c>
      <c r="E88" s="27" t="s">
        <v>21</v>
      </c>
      <c r="F88" s="28" t="s">
        <v>22</v>
      </c>
      <c r="G88" s="28" t="s">
        <v>23</v>
      </c>
      <c r="H88" s="35">
        <v>33</v>
      </c>
      <c r="I88" s="10"/>
      <c r="J88" s="7">
        <v>0.024293981481481482</v>
      </c>
      <c r="L88" s="4">
        <f t="shared" si="16"/>
        <v>0.0009717592592592593</v>
      </c>
      <c r="M88" s="23">
        <f t="shared" si="17"/>
        <v>0.0006250000000000006</v>
      </c>
      <c r="N88" s="7">
        <v>0.024918981481481483</v>
      </c>
      <c r="O88" s="7">
        <f t="shared" si="18"/>
        <v>0.10916666666666665</v>
      </c>
      <c r="P88" s="7">
        <v>0.13408564814814813</v>
      </c>
      <c r="Q88" s="10"/>
      <c r="R88" s="24">
        <f t="shared" si="19"/>
        <v>30.534351145038173</v>
      </c>
      <c r="S88" s="23">
        <f t="shared" si="20"/>
        <v>0.0010532407407407574</v>
      </c>
      <c r="T88" s="7">
        <v>0.1351388888888889</v>
      </c>
      <c r="U88" s="7" t="e">
        <f t="shared" si="21"/>
        <v>#VALUE!</v>
      </c>
      <c r="V88" s="10"/>
      <c r="W88" s="24" t="e">
        <f t="shared" si="22"/>
        <v>#VALUE!</v>
      </c>
      <c r="X88" s="52" t="s">
        <v>175</v>
      </c>
    </row>
    <row r="89" spans="2:24" ht="19.5" customHeight="1">
      <c r="B89" s="25" t="s">
        <v>102</v>
      </c>
      <c r="C89" s="25" t="s">
        <v>103</v>
      </c>
      <c r="D89" s="26" t="s">
        <v>97</v>
      </c>
      <c r="E89" s="26" t="s">
        <v>21</v>
      </c>
      <c r="F89" s="26" t="s">
        <v>22</v>
      </c>
      <c r="G89" s="26" t="s">
        <v>23</v>
      </c>
      <c r="H89" s="31">
        <v>108</v>
      </c>
      <c r="I89" s="6"/>
      <c r="J89" s="7">
        <v>0.02550925925925926</v>
      </c>
      <c r="L89" s="4">
        <f t="shared" si="16"/>
        <v>0.0010203703703703705</v>
      </c>
      <c r="M89" s="23">
        <f t="shared" si="17"/>
        <v>0.0005439814814814786</v>
      </c>
      <c r="N89" s="7">
        <v>0.026053240740740738</v>
      </c>
      <c r="O89" s="7">
        <f t="shared" si="18"/>
        <v>0.11069444444444444</v>
      </c>
      <c r="P89" s="7">
        <v>0.13674768518518518</v>
      </c>
      <c r="Q89" s="10"/>
      <c r="R89" s="24">
        <f t="shared" si="19"/>
        <v>30.1129234629862</v>
      </c>
      <c r="S89" s="23">
        <f t="shared" si="20"/>
        <v>0.0005208333333333315</v>
      </c>
      <c r="T89" s="7">
        <v>0.1372685185185185</v>
      </c>
      <c r="U89" s="7" t="e">
        <f t="shared" si="21"/>
        <v>#VALUE!</v>
      </c>
      <c r="V89" s="10"/>
      <c r="W89" s="24" t="e">
        <f t="shared" si="22"/>
        <v>#VALUE!</v>
      </c>
      <c r="X89" s="52" t="s">
        <v>175</v>
      </c>
    </row>
    <row r="90" spans="2:24" ht="19.5" customHeight="1">
      <c r="B90" s="25" t="s">
        <v>153</v>
      </c>
      <c r="C90" s="25" t="s">
        <v>154</v>
      </c>
      <c r="D90" s="26" t="s">
        <v>97</v>
      </c>
      <c r="E90" s="26" t="s">
        <v>21</v>
      </c>
      <c r="F90" s="26" t="s">
        <v>22</v>
      </c>
      <c r="G90" s="26" t="s">
        <v>23</v>
      </c>
      <c r="H90" s="35">
        <v>55</v>
      </c>
      <c r="I90" s="6"/>
      <c r="J90" s="7">
        <v>0.02636574074074074</v>
      </c>
      <c r="L90" s="4">
        <f t="shared" si="16"/>
        <v>0.0010546296296296295</v>
      </c>
      <c r="M90" s="23">
        <f t="shared" si="17"/>
        <v>0.0008912037037037031</v>
      </c>
      <c r="N90" s="7">
        <v>0.027256944444444445</v>
      </c>
      <c r="O90" s="7">
        <f t="shared" si="18"/>
        <v>0.11293981481481481</v>
      </c>
      <c r="P90" s="7">
        <v>0.14019675925925926</v>
      </c>
      <c r="Q90" s="10"/>
      <c r="R90" s="24">
        <f t="shared" si="19"/>
        <v>29.514244722279155</v>
      </c>
      <c r="S90" s="23">
        <f t="shared" si="20"/>
        <v>0.002106481481481487</v>
      </c>
      <c r="T90" s="7">
        <v>0.14230324074074074</v>
      </c>
      <c r="U90" s="7" t="s">
        <v>175</v>
      </c>
      <c r="V90" s="10"/>
      <c r="W90" s="24" t="e">
        <f t="shared" si="22"/>
        <v>#VALUE!</v>
      </c>
      <c r="X90" s="52" t="s">
        <v>175</v>
      </c>
    </row>
    <row r="91" spans="2:24" ht="19.5" customHeight="1">
      <c r="B91" s="25" t="s">
        <v>59</v>
      </c>
      <c r="C91" s="25" t="s">
        <v>60</v>
      </c>
      <c r="D91" s="26" t="s">
        <v>20</v>
      </c>
      <c r="E91" s="26" t="s">
        <v>21</v>
      </c>
      <c r="F91" s="26" t="s">
        <v>22</v>
      </c>
      <c r="G91" s="26" t="s">
        <v>23</v>
      </c>
      <c r="H91" s="31">
        <v>44</v>
      </c>
      <c r="I91" s="6"/>
      <c r="J91" s="7">
        <v>0.027002314814814812</v>
      </c>
      <c r="L91" s="4">
        <f t="shared" si="16"/>
        <v>0.0010800925925925926</v>
      </c>
      <c r="M91" s="23">
        <f t="shared" si="17"/>
        <v>0.0006712962962962983</v>
      </c>
      <c r="N91" s="7">
        <v>0.02767361111111111</v>
      </c>
      <c r="O91" s="7">
        <f t="shared" si="18"/>
        <v>0.11706018518518518</v>
      </c>
      <c r="P91" s="7">
        <v>0.1447337962962963</v>
      </c>
      <c r="Q91" s="10"/>
      <c r="R91" s="24">
        <f t="shared" si="19"/>
        <v>28.475380660470634</v>
      </c>
      <c r="S91" s="23">
        <f t="shared" si="20"/>
        <v>0.0011342592592592793</v>
      </c>
      <c r="T91" s="7">
        <v>0.14586805555555557</v>
      </c>
      <c r="U91" s="7" t="e">
        <f aca="true" t="shared" si="24" ref="U91:U107">X91-T91</f>
        <v>#VALUE!</v>
      </c>
      <c r="V91" s="10"/>
      <c r="W91" s="24" t="e">
        <f t="shared" si="22"/>
        <v>#VALUE!</v>
      </c>
      <c r="X91" s="52" t="s">
        <v>175</v>
      </c>
    </row>
    <row r="92" spans="2:24" ht="19.5" customHeight="1">
      <c r="B92" s="25" t="s">
        <v>139</v>
      </c>
      <c r="C92" s="25" t="s">
        <v>140</v>
      </c>
      <c r="D92" s="26" t="s">
        <v>20</v>
      </c>
      <c r="E92" s="26" t="s">
        <v>21</v>
      </c>
      <c r="F92" s="26" t="s">
        <v>22</v>
      </c>
      <c r="G92" s="26" t="s">
        <v>23</v>
      </c>
      <c r="H92" s="35">
        <v>75</v>
      </c>
      <c r="I92" s="6"/>
      <c r="J92" s="7">
        <v>0.031655092592592596</v>
      </c>
      <c r="L92" s="4">
        <f t="shared" si="16"/>
        <v>0.0012662037037037038</v>
      </c>
      <c r="M92" s="23">
        <f t="shared" si="17"/>
        <v>0.0009143518518518468</v>
      </c>
      <c r="N92" s="7">
        <v>0.03256944444444444</v>
      </c>
      <c r="O92" s="7">
        <f t="shared" si="18"/>
        <v>0.11447916666666667</v>
      </c>
      <c r="P92" s="7">
        <v>0.14704861111111112</v>
      </c>
      <c r="Q92" s="10"/>
      <c r="R92" s="24">
        <f t="shared" si="19"/>
        <v>29.11737943585077</v>
      </c>
      <c r="S92" s="23">
        <f t="shared" si="20"/>
        <v>0.000694444444444442</v>
      </c>
      <c r="T92" s="7">
        <v>0.14774305555555556</v>
      </c>
      <c r="U92" s="7" t="e">
        <f t="shared" si="24"/>
        <v>#VALUE!</v>
      </c>
      <c r="V92" s="10"/>
      <c r="W92" s="24" t="e">
        <f t="shared" si="22"/>
        <v>#VALUE!</v>
      </c>
      <c r="X92" s="52" t="s">
        <v>175</v>
      </c>
    </row>
    <row r="93" spans="2:24" ht="19.5" customHeight="1">
      <c r="B93" s="25" t="s">
        <v>159</v>
      </c>
      <c r="C93" s="25" t="s">
        <v>160</v>
      </c>
      <c r="D93" s="26" t="s">
        <v>20</v>
      </c>
      <c r="E93" s="26" t="s">
        <v>21</v>
      </c>
      <c r="F93" s="26" t="s">
        <v>22</v>
      </c>
      <c r="G93" s="26" t="s">
        <v>23</v>
      </c>
      <c r="H93" s="35">
        <v>71</v>
      </c>
      <c r="I93" s="10"/>
      <c r="J93" s="7">
        <v>0.02407407407407407</v>
      </c>
      <c r="L93" s="4">
        <f t="shared" si="16"/>
        <v>0.0009629629629629628</v>
      </c>
      <c r="M93" s="23">
        <f t="shared" si="17"/>
        <v>0.0005208333333333384</v>
      </c>
      <c r="N93" s="7">
        <v>0.02459490740740741</v>
      </c>
      <c r="O93" s="7">
        <f t="shared" si="18"/>
        <v>0.12432870370370369</v>
      </c>
      <c r="P93" s="7">
        <v>0.1489236111111111</v>
      </c>
      <c r="Q93" s="10"/>
      <c r="R93" s="24">
        <f t="shared" si="19"/>
        <v>26.810649785887176</v>
      </c>
      <c r="S93" s="23">
        <f t="shared" si="20"/>
        <v>0.001041666666666663</v>
      </c>
      <c r="T93" s="7">
        <v>0.14996527777777777</v>
      </c>
      <c r="U93" s="7" t="e">
        <f t="shared" si="24"/>
        <v>#VALUE!</v>
      </c>
      <c r="V93" s="10"/>
      <c r="W93" s="24" t="e">
        <f t="shared" si="22"/>
        <v>#VALUE!</v>
      </c>
      <c r="X93" s="52" t="s">
        <v>175</v>
      </c>
    </row>
    <row r="94" spans="2:24" ht="19.5" customHeight="1">
      <c r="B94" s="25" t="s">
        <v>113</v>
      </c>
      <c r="C94" s="25" t="s">
        <v>114</v>
      </c>
      <c r="D94" s="26" t="s">
        <v>20</v>
      </c>
      <c r="E94" s="26" t="s">
        <v>21</v>
      </c>
      <c r="F94" s="26" t="s">
        <v>22</v>
      </c>
      <c r="G94" s="26" t="s">
        <v>23</v>
      </c>
      <c r="H94" s="31">
        <v>36</v>
      </c>
      <c r="I94" s="6"/>
      <c r="J94" s="7">
        <v>0.030775462962962966</v>
      </c>
      <c r="L94" s="4">
        <f t="shared" si="16"/>
        <v>0.0012310185185185187</v>
      </c>
      <c r="M94" s="23">
        <f t="shared" si="17"/>
        <v>0.0008680555555555559</v>
      </c>
      <c r="N94" s="7">
        <v>0.03164351851851852</v>
      </c>
      <c r="O94" s="7">
        <f t="shared" si="18"/>
        <v>0.12289351851851851</v>
      </c>
      <c r="P94" s="7">
        <v>0.15453703703703703</v>
      </c>
      <c r="Q94" s="10"/>
      <c r="R94" s="24">
        <f t="shared" si="19"/>
        <v>27.123752119043136</v>
      </c>
      <c r="S94" s="23">
        <f t="shared" si="20"/>
        <v>0.0011574074074074125</v>
      </c>
      <c r="T94" s="7">
        <v>0.15569444444444444</v>
      </c>
      <c r="U94" s="7" t="e">
        <f t="shared" si="24"/>
        <v>#VALUE!</v>
      </c>
      <c r="V94" s="10"/>
      <c r="W94" s="24" t="e">
        <f t="shared" si="22"/>
        <v>#VALUE!</v>
      </c>
      <c r="X94" s="52" t="s">
        <v>175</v>
      </c>
    </row>
    <row r="95" spans="2:24" ht="19.5" customHeight="1">
      <c r="B95" s="25" t="s">
        <v>155</v>
      </c>
      <c r="C95" s="25" t="s">
        <v>154</v>
      </c>
      <c r="D95" s="26" t="s">
        <v>97</v>
      </c>
      <c r="E95" s="26" t="s">
        <v>21</v>
      </c>
      <c r="F95" s="26" t="s">
        <v>25</v>
      </c>
      <c r="G95" s="26" t="s">
        <v>23</v>
      </c>
      <c r="H95" s="31">
        <v>54</v>
      </c>
      <c r="I95" s="6"/>
      <c r="J95" s="7">
        <v>0.03599537037037037</v>
      </c>
      <c r="K95" s="22"/>
      <c r="L95" s="4">
        <f t="shared" si="16"/>
        <v>0.0014398148148148148</v>
      </c>
      <c r="M95" s="23">
        <f t="shared" si="17"/>
        <v>0.0020486111111111052</v>
      </c>
      <c r="N95" s="7">
        <v>0.03804398148148148</v>
      </c>
      <c r="O95" s="7">
        <f t="shared" si="18"/>
        <v>0.1206365740740741</v>
      </c>
      <c r="P95" s="7">
        <v>0.15868055555555557</v>
      </c>
      <c r="Q95" s="10"/>
      <c r="R95" s="24">
        <f t="shared" si="19"/>
        <v>27.631200230259996</v>
      </c>
      <c r="S95" s="23">
        <f t="shared" si="20"/>
        <v>0.001284722222222201</v>
      </c>
      <c r="T95" s="7">
        <v>0.15996527777777778</v>
      </c>
      <c r="U95" s="7" t="e">
        <f t="shared" si="24"/>
        <v>#VALUE!</v>
      </c>
      <c r="V95" s="10"/>
      <c r="W95" s="24" t="e">
        <f t="shared" si="22"/>
        <v>#VALUE!</v>
      </c>
      <c r="X95" s="52" t="s">
        <v>175</v>
      </c>
    </row>
    <row r="96" spans="2:24" ht="19.5" customHeight="1">
      <c r="B96" s="25" t="s">
        <v>85</v>
      </c>
      <c r="C96" s="25" t="s">
        <v>81</v>
      </c>
      <c r="D96" s="26" t="s">
        <v>20</v>
      </c>
      <c r="E96" s="26" t="s">
        <v>21</v>
      </c>
      <c r="F96" s="26" t="s">
        <v>22</v>
      </c>
      <c r="G96" s="26" t="s">
        <v>23</v>
      </c>
      <c r="H96" s="31">
        <v>98</v>
      </c>
      <c r="I96" s="6"/>
      <c r="J96" s="7">
        <v>0.03164351851851852</v>
      </c>
      <c r="L96" s="4">
        <f t="shared" si="16"/>
        <v>0.0012657407407407409</v>
      </c>
      <c r="M96" s="23">
        <v>0.0010185185185185186</v>
      </c>
      <c r="N96" s="7">
        <v>0.0328125</v>
      </c>
      <c r="O96" s="7">
        <f t="shared" si="18"/>
        <v>0.12814814814814815</v>
      </c>
      <c r="P96" s="7">
        <v>0.16096064814814814</v>
      </c>
      <c r="Q96" s="10"/>
      <c r="R96" s="24">
        <f t="shared" si="19"/>
        <v>26.011560693641616</v>
      </c>
      <c r="S96" s="23">
        <f t="shared" si="20"/>
        <v>0.0011342592592592515</v>
      </c>
      <c r="T96" s="7">
        <v>0.1620949074074074</v>
      </c>
      <c r="U96" s="7" t="e">
        <f t="shared" si="24"/>
        <v>#VALUE!</v>
      </c>
      <c r="V96" s="10"/>
      <c r="W96" s="24" t="e">
        <f t="shared" si="22"/>
        <v>#VALUE!</v>
      </c>
      <c r="X96" s="52" t="s">
        <v>175</v>
      </c>
    </row>
    <row r="97" spans="2:24" ht="19.5" customHeight="1">
      <c r="B97" s="25" t="s">
        <v>118</v>
      </c>
      <c r="C97" s="25" t="s">
        <v>114</v>
      </c>
      <c r="D97" s="26" t="s">
        <v>20</v>
      </c>
      <c r="E97" s="26" t="s">
        <v>21</v>
      </c>
      <c r="F97" s="26" t="s">
        <v>22</v>
      </c>
      <c r="G97" s="26" t="s">
        <v>23</v>
      </c>
      <c r="H97" s="31">
        <v>38</v>
      </c>
      <c r="I97" s="6"/>
      <c r="J97" s="7">
        <v>0.037638888888888895</v>
      </c>
      <c r="K97" s="22"/>
      <c r="L97" s="4">
        <f t="shared" si="16"/>
        <v>0.001505555555555556</v>
      </c>
      <c r="M97" s="23">
        <f aca="true" t="shared" si="25" ref="M97:M107">N97-J97</f>
        <v>0.0008449074074073984</v>
      </c>
      <c r="N97" s="7">
        <v>0.038483796296296294</v>
      </c>
      <c r="O97" s="7">
        <f t="shared" si="18"/>
        <v>0.12468750000000002</v>
      </c>
      <c r="P97" s="7">
        <v>0.16317129629629631</v>
      </c>
      <c r="Q97" s="10"/>
      <c r="R97" s="24">
        <f t="shared" si="19"/>
        <v>26.73350041771094</v>
      </c>
      <c r="S97" s="23">
        <f t="shared" si="20"/>
        <v>0.001574074074074061</v>
      </c>
      <c r="T97" s="7">
        <v>0.16474537037037038</v>
      </c>
      <c r="U97" s="7" t="e">
        <f t="shared" si="24"/>
        <v>#VALUE!</v>
      </c>
      <c r="V97" s="10"/>
      <c r="W97" s="24" t="e">
        <f t="shared" si="22"/>
        <v>#VALUE!</v>
      </c>
      <c r="X97" s="52" t="s">
        <v>175</v>
      </c>
    </row>
    <row r="98" spans="2:24" ht="19.5" customHeight="1">
      <c r="B98" s="36" t="s">
        <v>111</v>
      </c>
      <c r="C98" s="36" t="s">
        <v>109</v>
      </c>
      <c r="D98" s="37" t="s">
        <v>97</v>
      </c>
      <c r="E98" s="37" t="s">
        <v>21</v>
      </c>
      <c r="F98" s="37" t="s">
        <v>22</v>
      </c>
      <c r="G98" s="37" t="s">
        <v>23</v>
      </c>
      <c r="H98" s="38">
        <v>46</v>
      </c>
      <c r="I98" s="34"/>
      <c r="J98" s="7">
        <v>0.034039351851851855</v>
      </c>
      <c r="L98" s="4">
        <f t="shared" si="16"/>
        <v>0.0013615740740740743</v>
      </c>
      <c r="M98" s="23">
        <f t="shared" si="25"/>
        <v>0.001122685185185185</v>
      </c>
      <c r="N98" s="7">
        <v>0.03516203703703704</v>
      </c>
      <c r="O98" s="7">
        <f t="shared" si="18"/>
        <v>0.12962962962962962</v>
      </c>
      <c r="P98" s="7">
        <v>0.16479166666666667</v>
      </c>
      <c r="Q98" s="10"/>
      <c r="R98" s="24">
        <f t="shared" si="19"/>
        <v>25.71428571428572</v>
      </c>
      <c r="S98" s="23">
        <f t="shared" si="20"/>
        <v>0.0012962962962962954</v>
      </c>
      <c r="T98" s="7">
        <v>0.16608796296296297</v>
      </c>
      <c r="U98" s="7" t="e">
        <f t="shared" si="24"/>
        <v>#VALUE!</v>
      </c>
      <c r="V98" s="10"/>
      <c r="W98" s="24" t="e">
        <f t="shared" si="22"/>
        <v>#VALUE!</v>
      </c>
      <c r="X98" s="52" t="s">
        <v>175</v>
      </c>
    </row>
    <row r="99" spans="2:24" ht="19.5" customHeight="1">
      <c r="B99" s="25" t="s">
        <v>66</v>
      </c>
      <c r="C99" s="25" t="s">
        <v>67</v>
      </c>
      <c r="D99" s="26" t="s">
        <v>97</v>
      </c>
      <c r="E99" s="26" t="s">
        <v>21</v>
      </c>
      <c r="F99" s="26" t="s">
        <v>22</v>
      </c>
      <c r="G99" s="26" t="s">
        <v>23</v>
      </c>
      <c r="H99" s="35">
        <v>87</v>
      </c>
      <c r="I99" s="6"/>
      <c r="J99" s="7">
        <v>0.03857638888888889</v>
      </c>
      <c r="K99" s="22"/>
      <c r="L99" s="4">
        <f aca="true" t="shared" si="26" ref="L99:L107">(J99*100)/2500</f>
        <v>0.0015430555555555555</v>
      </c>
      <c r="M99" s="23">
        <f t="shared" si="25"/>
        <v>0.001331018518518523</v>
      </c>
      <c r="N99" s="7">
        <v>0.03990740740740741</v>
      </c>
      <c r="O99" s="7">
        <f aca="true" t="shared" si="27" ref="O99:O107">P99-N99</f>
        <v>0.12487268518518518</v>
      </c>
      <c r="P99" s="7">
        <v>0.1647800925925926</v>
      </c>
      <c r="Q99" s="10"/>
      <c r="R99" s="24">
        <f aca="true" t="shared" si="28" ref="R99:R107">(80/O99)/24</f>
        <v>26.69385485216424</v>
      </c>
      <c r="S99" s="23">
        <f aca="true" t="shared" si="29" ref="S99:S107">T99-P99</f>
        <v>0.0013194444444444287</v>
      </c>
      <c r="T99" s="7">
        <v>0.16609953703703703</v>
      </c>
      <c r="U99" s="7" t="e">
        <f t="shared" si="24"/>
        <v>#VALUE!</v>
      </c>
      <c r="V99" s="10"/>
      <c r="W99" s="24" t="e">
        <f aca="true" t="shared" si="30" ref="W99:W107">(20/U99)/24</f>
        <v>#VALUE!</v>
      </c>
      <c r="X99" s="52" t="s">
        <v>175</v>
      </c>
    </row>
    <row r="100" spans="2:24" ht="19.5" customHeight="1">
      <c r="B100" s="25" t="s">
        <v>33</v>
      </c>
      <c r="C100" s="25" t="s">
        <v>34</v>
      </c>
      <c r="D100" s="26" t="s">
        <v>97</v>
      </c>
      <c r="E100" s="26" t="s">
        <v>21</v>
      </c>
      <c r="F100" s="26" t="s">
        <v>22</v>
      </c>
      <c r="G100" s="26" t="s">
        <v>23</v>
      </c>
      <c r="H100" s="35">
        <v>31</v>
      </c>
      <c r="I100" s="6"/>
      <c r="J100" s="7">
        <v>0.040601851851851854</v>
      </c>
      <c r="K100" s="22"/>
      <c r="L100" s="4">
        <f t="shared" si="26"/>
        <v>0.001624074074074074</v>
      </c>
      <c r="M100" s="23">
        <f t="shared" si="25"/>
        <v>0.001921296296296296</v>
      </c>
      <c r="N100" s="7">
        <v>0.04252314814814815</v>
      </c>
      <c r="O100" s="7">
        <f t="shared" si="27"/>
        <v>0.12275462962962963</v>
      </c>
      <c r="P100" s="7">
        <v>0.16527777777777777</v>
      </c>
      <c r="Q100" s="10"/>
      <c r="R100" s="24">
        <f t="shared" si="28"/>
        <v>27.154440882519328</v>
      </c>
      <c r="S100" s="23">
        <f t="shared" si="29"/>
        <v>0.0009953703703703687</v>
      </c>
      <c r="T100" s="7">
        <v>0.16627314814814814</v>
      </c>
      <c r="U100" s="7" t="e">
        <f t="shared" si="24"/>
        <v>#VALUE!</v>
      </c>
      <c r="V100" s="10"/>
      <c r="W100" s="24" t="e">
        <f t="shared" si="30"/>
        <v>#VALUE!</v>
      </c>
      <c r="X100" s="52" t="s">
        <v>175</v>
      </c>
    </row>
    <row r="101" spans="2:24" ht="19.5" customHeight="1">
      <c r="B101" s="25" t="s">
        <v>57</v>
      </c>
      <c r="C101" s="25" t="s">
        <v>58</v>
      </c>
      <c r="D101" s="26" t="s">
        <v>97</v>
      </c>
      <c r="E101" s="26" t="s">
        <v>21</v>
      </c>
      <c r="F101" s="26" t="s">
        <v>22</v>
      </c>
      <c r="G101" s="26" t="s">
        <v>23</v>
      </c>
      <c r="H101" s="35">
        <v>79</v>
      </c>
      <c r="I101" s="6"/>
      <c r="J101" s="7">
        <v>0.03256944444444444</v>
      </c>
      <c r="L101" s="4">
        <f t="shared" si="26"/>
        <v>0.0013027777777777777</v>
      </c>
      <c r="M101" s="23">
        <f t="shared" si="25"/>
        <v>0.0011342592592592585</v>
      </c>
      <c r="N101" s="7">
        <v>0.0337037037037037</v>
      </c>
      <c r="O101" s="7">
        <f t="shared" si="27"/>
        <v>0.13556712962962963</v>
      </c>
      <c r="P101" s="7">
        <v>0.16927083333333334</v>
      </c>
      <c r="Q101" s="10"/>
      <c r="R101" s="24">
        <f t="shared" si="28"/>
        <v>24.58806454366943</v>
      </c>
      <c r="S101" s="23">
        <f t="shared" si="29"/>
        <v>0.001759259259259266</v>
      </c>
      <c r="T101" s="7">
        <v>0.1710300925925926</v>
      </c>
      <c r="U101" s="7" t="e">
        <f t="shared" si="24"/>
        <v>#VALUE!</v>
      </c>
      <c r="V101" s="10"/>
      <c r="W101" s="24" t="e">
        <f t="shared" si="30"/>
        <v>#VALUE!</v>
      </c>
      <c r="X101" s="52" t="s">
        <v>175</v>
      </c>
    </row>
    <row r="102" spans="2:24" ht="19.5" customHeight="1">
      <c r="B102" s="25" t="s">
        <v>82</v>
      </c>
      <c r="C102" s="25" t="s">
        <v>81</v>
      </c>
      <c r="D102" s="26" t="s">
        <v>20</v>
      </c>
      <c r="E102" s="26" t="s">
        <v>21</v>
      </c>
      <c r="F102" s="26" t="s">
        <v>25</v>
      </c>
      <c r="G102" s="26" t="s">
        <v>23</v>
      </c>
      <c r="H102" s="35">
        <v>97</v>
      </c>
      <c r="I102" s="6"/>
      <c r="J102" s="7">
        <v>0.0324537037037037</v>
      </c>
      <c r="L102" s="4">
        <f t="shared" si="26"/>
        <v>0.0012981481481481479</v>
      </c>
      <c r="M102" s="23">
        <f t="shared" si="25"/>
        <v>0.004004629629629636</v>
      </c>
      <c r="N102" s="7">
        <v>0.036458333333333336</v>
      </c>
      <c r="O102" s="7">
        <f t="shared" si="27"/>
        <v>0.15429398148148146</v>
      </c>
      <c r="P102" s="7">
        <v>0.1907523148148148</v>
      </c>
      <c r="Q102" s="10"/>
      <c r="R102" s="24">
        <f t="shared" si="28"/>
        <v>21.603780661615787</v>
      </c>
      <c r="S102" s="23">
        <f t="shared" si="29"/>
        <v>0.003194444444444472</v>
      </c>
      <c r="T102" s="7">
        <v>0.19394675925925928</v>
      </c>
      <c r="U102" s="7" t="e">
        <f t="shared" si="24"/>
        <v>#VALUE!</v>
      </c>
      <c r="V102" s="10"/>
      <c r="W102" s="24" t="e">
        <f t="shared" si="30"/>
        <v>#VALUE!</v>
      </c>
      <c r="X102" s="52" t="s">
        <v>175</v>
      </c>
    </row>
    <row r="103" spans="2:33" s="42" customFormat="1" ht="19.5" customHeight="1">
      <c r="B103" s="36" t="s">
        <v>143</v>
      </c>
      <c r="C103" s="36" t="s">
        <v>140</v>
      </c>
      <c r="D103" s="37" t="s">
        <v>20</v>
      </c>
      <c r="E103" s="37" t="s">
        <v>21</v>
      </c>
      <c r="F103" s="37" t="s">
        <v>25</v>
      </c>
      <c r="G103" s="37" t="s">
        <v>23</v>
      </c>
      <c r="H103" s="38">
        <v>74</v>
      </c>
      <c r="I103" s="34"/>
      <c r="J103" s="43">
        <v>0.029664351851851855</v>
      </c>
      <c r="K103" s="44"/>
      <c r="L103" s="45">
        <f t="shared" si="26"/>
        <v>0.0011865740740740743</v>
      </c>
      <c r="M103" s="46">
        <f t="shared" si="25"/>
        <v>0.000532407407407405</v>
      </c>
      <c r="N103" s="43">
        <v>0.03019675925925926</v>
      </c>
      <c r="O103" s="43">
        <f t="shared" si="27"/>
        <v>0.12197916666666665</v>
      </c>
      <c r="P103" s="43">
        <v>0.1521759259259259</v>
      </c>
      <c r="Q103" s="44"/>
      <c r="R103" s="47">
        <f t="shared" si="28"/>
        <v>27.327070879590096</v>
      </c>
      <c r="S103" s="46" t="e">
        <f t="shared" si="29"/>
        <v>#VALUE!</v>
      </c>
      <c r="T103" s="43" t="s">
        <v>175</v>
      </c>
      <c r="U103" s="43" t="e">
        <f t="shared" si="24"/>
        <v>#VALUE!</v>
      </c>
      <c r="V103" s="44"/>
      <c r="W103" s="47" t="e">
        <f t="shared" si="30"/>
        <v>#VALUE!</v>
      </c>
      <c r="X103" s="53" t="s">
        <v>175</v>
      </c>
      <c r="Y103" s="55"/>
      <c r="Z103" s="50"/>
      <c r="AA103" s="50"/>
      <c r="AB103" s="50"/>
      <c r="AC103" s="50"/>
      <c r="AD103" s="50"/>
      <c r="AE103" s="50"/>
      <c r="AF103" s="50"/>
      <c r="AG103" s="50"/>
    </row>
    <row r="104" spans="2:33" s="42" customFormat="1" ht="19.5" customHeight="1">
      <c r="B104" s="36" t="s">
        <v>142</v>
      </c>
      <c r="C104" s="36" t="s">
        <v>140</v>
      </c>
      <c r="D104" s="37" t="s">
        <v>20</v>
      </c>
      <c r="E104" s="37" t="s">
        <v>21</v>
      </c>
      <c r="F104" s="37" t="s">
        <v>22</v>
      </c>
      <c r="G104" s="37" t="s">
        <v>23</v>
      </c>
      <c r="H104" s="38">
        <v>76</v>
      </c>
      <c r="I104" s="34"/>
      <c r="J104" s="43">
        <v>0.03491898148148148</v>
      </c>
      <c r="K104" s="48"/>
      <c r="L104" s="45">
        <f t="shared" si="26"/>
        <v>0.0013967592592592593</v>
      </c>
      <c r="M104" s="46">
        <f t="shared" si="25"/>
        <v>0.0017245370370370383</v>
      </c>
      <c r="N104" s="43">
        <v>0.03664351851851852</v>
      </c>
      <c r="O104" s="43">
        <f t="shared" si="27"/>
        <v>0.14524305555555556</v>
      </c>
      <c r="P104" s="43">
        <v>0.18188657407407408</v>
      </c>
      <c r="Q104" s="44"/>
      <c r="R104" s="47">
        <f t="shared" si="28"/>
        <v>22.95003585943103</v>
      </c>
      <c r="S104" s="46" t="e">
        <f t="shared" si="29"/>
        <v>#VALUE!</v>
      </c>
      <c r="T104" s="43" t="s">
        <v>175</v>
      </c>
      <c r="U104" s="43" t="e">
        <f t="shared" si="24"/>
        <v>#VALUE!</v>
      </c>
      <c r="V104" s="44"/>
      <c r="W104" s="47" t="e">
        <f t="shared" si="30"/>
        <v>#VALUE!</v>
      </c>
      <c r="X104" s="53" t="s">
        <v>175</v>
      </c>
      <c r="Y104" s="55"/>
      <c r="Z104" s="50"/>
      <c r="AA104" s="50"/>
      <c r="AB104" s="50"/>
      <c r="AC104" s="50"/>
      <c r="AD104" s="50"/>
      <c r="AE104" s="50"/>
      <c r="AF104" s="50"/>
      <c r="AG104" s="50"/>
    </row>
    <row r="105" spans="2:24" ht="19.5" customHeight="1">
      <c r="B105" s="25" t="s">
        <v>171</v>
      </c>
      <c r="C105" s="25" t="s">
        <v>160</v>
      </c>
      <c r="D105" s="26" t="s">
        <v>20</v>
      </c>
      <c r="E105" s="26" t="s">
        <v>21</v>
      </c>
      <c r="F105" s="26" t="s">
        <v>25</v>
      </c>
      <c r="G105" s="26" t="s">
        <v>23</v>
      </c>
      <c r="H105" s="31">
        <v>72</v>
      </c>
      <c r="I105" s="6"/>
      <c r="J105" s="7">
        <v>0.029097222222222222</v>
      </c>
      <c r="L105" s="4">
        <f t="shared" si="26"/>
        <v>0.001163888888888889</v>
      </c>
      <c r="M105" s="23">
        <f t="shared" si="25"/>
        <v>0.0009837962962962986</v>
      </c>
      <c r="N105" s="7">
        <v>0.03008101851851852</v>
      </c>
      <c r="O105" s="7" t="e">
        <f t="shared" si="27"/>
        <v>#VALUE!</v>
      </c>
      <c r="P105" s="7" t="s">
        <v>175</v>
      </c>
      <c r="Q105" s="10"/>
      <c r="R105" s="24" t="e">
        <f t="shared" si="28"/>
        <v>#VALUE!</v>
      </c>
      <c r="S105" s="23" t="e">
        <f t="shared" si="29"/>
        <v>#VALUE!</v>
      </c>
      <c r="T105" s="7" t="s">
        <v>175</v>
      </c>
      <c r="U105" s="7" t="e">
        <f t="shared" si="24"/>
        <v>#VALUE!</v>
      </c>
      <c r="V105" s="10"/>
      <c r="W105" s="24" t="e">
        <f t="shared" si="30"/>
        <v>#VALUE!</v>
      </c>
      <c r="X105" s="52" t="s">
        <v>175</v>
      </c>
    </row>
    <row r="106" spans="2:24" ht="19.5" customHeight="1">
      <c r="B106" s="25" t="s">
        <v>55</v>
      </c>
      <c r="C106" s="25" t="s">
        <v>19</v>
      </c>
      <c r="D106" s="26" t="s">
        <v>20</v>
      </c>
      <c r="E106" s="26" t="s">
        <v>21</v>
      </c>
      <c r="F106" s="26" t="s">
        <v>56</v>
      </c>
      <c r="G106" s="26" t="s">
        <v>23</v>
      </c>
      <c r="H106" s="31">
        <v>52</v>
      </c>
      <c r="I106" s="6"/>
      <c r="J106" s="7">
        <v>0.030671296296296294</v>
      </c>
      <c r="L106" s="4">
        <f t="shared" si="26"/>
        <v>0.0012268518518518518</v>
      </c>
      <c r="M106" s="23">
        <f t="shared" si="25"/>
        <v>0.0013773148148148173</v>
      </c>
      <c r="N106" s="7">
        <v>0.03204861111111111</v>
      </c>
      <c r="O106" s="7" t="e">
        <f t="shared" si="27"/>
        <v>#VALUE!</v>
      </c>
      <c r="P106" s="7" t="s">
        <v>175</v>
      </c>
      <c r="Q106" s="10"/>
      <c r="R106" s="24" t="e">
        <f t="shared" si="28"/>
        <v>#VALUE!</v>
      </c>
      <c r="S106" s="23" t="e">
        <f t="shared" si="29"/>
        <v>#VALUE!</v>
      </c>
      <c r="T106" s="7" t="s">
        <v>175</v>
      </c>
      <c r="U106" s="7" t="e">
        <f t="shared" si="24"/>
        <v>#VALUE!</v>
      </c>
      <c r="V106" s="10"/>
      <c r="W106" s="24" t="e">
        <f t="shared" si="30"/>
        <v>#VALUE!</v>
      </c>
      <c r="X106" s="52" t="s">
        <v>175</v>
      </c>
    </row>
    <row r="107" spans="2:33" s="42" customFormat="1" ht="19.5" customHeight="1">
      <c r="B107" s="36" t="s">
        <v>129</v>
      </c>
      <c r="C107" s="36" t="s">
        <v>101</v>
      </c>
      <c r="D107" s="37" t="s">
        <v>20</v>
      </c>
      <c r="E107" s="37" t="s">
        <v>21</v>
      </c>
      <c r="F107" s="37"/>
      <c r="G107" s="37" t="s">
        <v>23</v>
      </c>
      <c r="H107" s="40">
        <v>69</v>
      </c>
      <c r="I107" s="34"/>
      <c r="J107" s="43">
        <v>0.04168981481481482</v>
      </c>
      <c r="K107" s="48"/>
      <c r="L107" s="45">
        <f t="shared" si="26"/>
        <v>0.0016675925925925927</v>
      </c>
      <c r="M107" s="46">
        <f t="shared" si="25"/>
        <v>0.001759259259259259</v>
      </c>
      <c r="N107" s="43">
        <v>0.04344907407407408</v>
      </c>
      <c r="O107" s="43" t="e">
        <f t="shared" si="27"/>
        <v>#VALUE!</v>
      </c>
      <c r="P107" s="43" t="s">
        <v>175</v>
      </c>
      <c r="Q107" s="44"/>
      <c r="R107" s="47" t="e">
        <f t="shared" si="28"/>
        <v>#VALUE!</v>
      </c>
      <c r="S107" s="46" t="e">
        <f t="shared" si="29"/>
        <v>#VALUE!</v>
      </c>
      <c r="T107" s="43" t="s">
        <v>175</v>
      </c>
      <c r="U107" s="43" t="e">
        <f t="shared" si="24"/>
        <v>#VALUE!</v>
      </c>
      <c r="V107" s="44"/>
      <c r="W107" s="47" t="e">
        <f t="shared" si="30"/>
        <v>#VALUE!</v>
      </c>
      <c r="X107" s="53" t="s">
        <v>175</v>
      </c>
      <c r="Y107" s="55"/>
      <c r="Z107" s="50"/>
      <c r="AA107" s="50"/>
      <c r="AB107" s="50"/>
      <c r="AC107" s="50"/>
      <c r="AD107" s="50"/>
      <c r="AE107" s="50"/>
      <c r="AF107" s="50"/>
      <c r="AG107" s="50"/>
    </row>
    <row r="108" spans="1:33" s="49" customFormat="1" ht="19.5" customHeight="1">
      <c r="A108" s="5"/>
      <c r="B108" s="25" t="s">
        <v>89</v>
      </c>
      <c r="C108" s="25" t="s">
        <v>90</v>
      </c>
      <c r="D108" s="26" t="s">
        <v>97</v>
      </c>
      <c r="E108" s="26" t="s">
        <v>21</v>
      </c>
      <c r="F108" s="26" t="s">
        <v>22</v>
      </c>
      <c r="G108" s="26" t="s">
        <v>23</v>
      </c>
      <c r="H108" s="35">
        <v>35</v>
      </c>
      <c r="I108" s="6"/>
      <c r="J108" s="6" t="s">
        <v>175</v>
      </c>
      <c r="K108" s="6"/>
      <c r="L108" s="6"/>
      <c r="M108" s="6"/>
      <c r="N108" s="6" t="s">
        <v>175</v>
      </c>
      <c r="O108" s="7"/>
      <c r="P108" s="7" t="s">
        <v>175</v>
      </c>
      <c r="Q108" s="10"/>
      <c r="R108" s="24"/>
      <c r="S108" s="23"/>
      <c r="T108" s="7" t="s">
        <v>175</v>
      </c>
      <c r="U108" s="7"/>
      <c r="V108" s="10"/>
      <c r="W108" s="24"/>
      <c r="X108" s="52" t="s">
        <v>175</v>
      </c>
      <c r="Y108" s="54"/>
      <c r="Z108" s="1"/>
      <c r="AA108" s="1"/>
      <c r="AB108" s="1"/>
      <c r="AC108" s="1"/>
      <c r="AD108" s="1"/>
      <c r="AE108" s="1"/>
      <c r="AF108" s="1"/>
      <c r="AG108" s="1"/>
    </row>
    <row r="109" spans="9:25" s="1" customFormat="1" ht="19.5" customHeight="1">
      <c r="I109" s="2"/>
      <c r="J109" s="2"/>
      <c r="K109" s="17"/>
      <c r="L109" s="14"/>
      <c r="M109" s="15"/>
      <c r="N109" s="3"/>
      <c r="O109" s="3"/>
      <c r="P109" s="3"/>
      <c r="Q109" s="8"/>
      <c r="R109" s="16"/>
      <c r="S109" s="15"/>
      <c r="T109" s="3"/>
      <c r="U109" s="3"/>
      <c r="V109" s="8"/>
      <c r="W109" s="16"/>
      <c r="X109" s="3"/>
      <c r="Y109" s="54"/>
    </row>
    <row r="110" spans="9:25" s="1" customFormat="1" ht="19.5" customHeight="1">
      <c r="I110" s="2"/>
      <c r="J110" s="2"/>
      <c r="K110" s="17"/>
      <c r="L110" s="14"/>
      <c r="M110" s="15"/>
      <c r="N110" s="3"/>
      <c r="O110" s="3"/>
      <c r="P110" s="3"/>
      <c r="Q110" s="8"/>
      <c r="R110" s="16"/>
      <c r="S110" s="15"/>
      <c r="T110" s="3"/>
      <c r="U110" s="3"/>
      <c r="V110" s="8"/>
      <c r="W110" s="16"/>
      <c r="X110" s="3"/>
      <c r="Y110" s="54"/>
    </row>
    <row r="111" spans="9:25" s="1" customFormat="1" ht="19.5" customHeight="1">
      <c r="I111" s="2"/>
      <c r="J111" s="2"/>
      <c r="K111" s="17"/>
      <c r="L111" s="14"/>
      <c r="M111" s="15"/>
      <c r="N111" s="3"/>
      <c r="O111" s="3"/>
      <c r="P111" s="3"/>
      <c r="Q111" s="8"/>
      <c r="R111" s="16"/>
      <c r="S111" s="15"/>
      <c r="T111" s="3"/>
      <c r="U111" s="3"/>
      <c r="V111" s="8"/>
      <c r="W111" s="16"/>
      <c r="X111" s="3"/>
      <c r="Y111" s="54"/>
    </row>
    <row r="112" spans="9:25" s="1" customFormat="1" ht="19.5" customHeight="1">
      <c r="I112" s="2"/>
      <c r="J112" s="2"/>
      <c r="K112" s="17"/>
      <c r="L112" s="14"/>
      <c r="M112" s="15"/>
      <c r="N112" s="3"/>
      <c r="O112" s="3"/>
      <c r="P112" s="3"/>
      <c r="Q112" s="8"/>
      <c r="R112" s="16"/>
      <c r="S112" s="15"/>
      <c r="T112" s="3"/>
      <c r="U112" s="3"/>
      <c r="V112" s="8"/>
      <c r="W112" s="16"/>
      <c r="X112" s="3"/>
      <c r="Y112" s="54"/>
    </row>
    <row r="113" spans="9:25" s="1" customFormat="1" ht="19.5" customHeight="1">
      <c r="I113" s="2"/>
      <c r="J113" s="2"/>
      <c r="K113" s="17"/>
      <c r="L113" s="14"/>
      <c r="M113" s="15"/>
      <c r="N113" s="3"/>
      <c r="O113" s="3"/>
      <c r="P113" s="3"/>
      <c r="Q113" s="8"/>
      <c r="R113" s="16"/>
      <c r="S113" s="15"/>
      <c r="T113" s="3"/>
      <c r="U113" s="3"/>
      <c r="V113" s="8"/>
      <c r="W113" s="16"/>
      <c r="X113" s="3"/>
      <c r="Y113" s="54"/>
    </row>
    <row r="114" spans="9:25" s="1" customFormat="1" ht="19.5" customHeight="1">
      <c r="I114" s="2"/>
      <c r="J114" s="2"/>
      <c r="K114" s="17"/>
      <c r="L114" s="14"/>
      <c r="M114" s="15"/>
      <c r="N114" s="3"/>
      <c r="O114" s="3"/>
      <c r="P114" s="3"/>
      <c r="Q114" s="8"/>
      <c r="R114" s="16"/>
      <c r="S114" s="15"/>
      <c r="T114" s="3"/>
      <c r="U114" s="3"/>
      <c r="V114" s="8"/>
      <c r="W114" s="16"/>
      <c r="X114" s="3"/>
      <c r="Y114" s="54"/>
    </row>
    <row r="115" spans="9:25" s="1" customFormat="1" ht="19.5" customHeight="1">
      <c r="I115" s="2"/>
      <c r="J115" s="2"/>
      <c r="K115" s="17"/>
      <c r="L115" s="14"/>
      <c r="M115" s="15"/>
      <c r="N115" s="3"/>
      <c r="O115" s="3"/>
      <c r="P115" s="3"/>
      <c r="Q115" s="8"/>
      <c r="R115" s="16"/>
      <c r="S115" s="15"/>
      <c r="T115" s="3"/>
      <c r="U115" s="3"/>
      <c r="V115" s="8"/>
      <c r="W115" s="16"/>
      <c r="X115" s="3"/>
      <c r="Y115" s="54"/>
    </row>
    <row r="116" spans="9:25" s="1" customFormat="1" ht="19.5" customHeight="1">
      <c r="I116" s="2"/>
      <c r="J116" s="2"/>
      <c r="K116" s="17"/>
      <c r="L116" s="14"/>
      <c r="M116" s="15"/>
      <c r="N116" s="3"/>
      <c r="O116" s="3"/>
      <c r="P116" s="3"/>
      <c r="Q116" s="8"/>
      <c r="R116" s="16"/>
      <c r="S116" s="15"/>
      <c r="T116" s="3"/>
      <c r="U116" s="3"/>
      <c r="V116" s="8"/>
      <c r="W116" s="16"/>
      <c r="X116" s="3"/>
      <c r="Y116" s="54"/>
    </row>
    <row r="117" spans="9:25" s="1" customFormat="1" ht="19.5" customHeight="1">
      <c r="I117" s="2"/>
      <c r="J117" s="2"/>
      <c r="K117" s="17"/>
      <c r="L117" s="14"/>
      <c r="M117" s="15"/>
      <c r="N117" s="3"/>
      <c r="O117" s="3"/>
      <c r="P117" s="3"/>
      <c r="Q117" s="8"/>
      <c r="R117" s="16"/>
      <c r="S117" s="15"/>
      <c r="T117" s="3"/>
      <c r="U117" s="3"/>
      <c r="V117" s="8"/>
      <c r="W117" s="16"/>
      <c r="X117" s="3"/>
      <c r="Y117" s="54"/>
    </row>
    <row r="118" spans="9:25" s="1" customFormat="1" ht="19.5" customHeight="1">
      <c r="I118" s="2"/>
      <c r="J118" s="2"/>
      <c r="K118" s="17"/>
      <c r="L118" s="14"/>
      <c r="M118" s="15"/>
      <c r="N118" s="3"/>
      <c r="O118" s="3"/>
      <c r="P118" s="3"/>
      <c r="Q118" s="8"/>
      <c r="R118" s="16"/>
      <c r="S118" s="15"/>
      <c r="T118" s="3"/>
      <c r="U118" s="3"/>
      <c r="V118" s="8"/>
      <c r="W118" s="16"/>
      <c r="X118" s="3"/>
      <c r="Y118" s="54"/>
    </row>
    <row r="119" spans="9:25" s="1" customFormat="1" ht="19.5" customHeight="1">
      <c r="I119" s="2"/>
      <c r="J119" s="2"/>
      <c r="K119" s="17"/>
      <c r="L119" s="14"/>
      <c r="M119" s="15"/>
      <c r="N119" s="3"/>
      <c r="O119" s="3"/>
      <c r="P119" s="3"/>
      <c r="Q119" s="8"/>
      <c r="R119" s="16"/>
      <c r="S119" s="15"/>
      <c r="T119" s="3"/>
      <c r="U119" s="3"/>
      <c r="V119" s="8"/>
      <c r="W119" s="16"/>
      <c r="X119" s="3"/>
      <c r="Y119" s="54"/>
    </row>
    <row r="120" spans="9:25" s="1" customFormat="1" ht="19.5" customHeight="1">
      <c r="I120" s="2"/>
      <c r="J120" s="2"/>
      <c r="K120" s="17"/>
      <c r="L120" s="14"/>
      <c r="M120" s="15"/>
      <c r="N120" s="3"/>
      <c r="O120" s="3"/>
      <c r="P120" s="3"/>
      <c r="Q120" s="8"/>
      <c r="R120" s="16"/>
      <c r="S120" s="15"/>
      <c r="T120" s="3"/>
      <c r="U120" s="3"/>
      <c r="V120" s="8"/>
      <c r="W120" s="16"/>
      <c r="X120" s="3"/>
      <c r="Y120" s="54"/>
    </row>
    <row r="121" spans="9:25" s="1" customFormat="1" ht="19.5" customHeight="1">
      <c r="I121" s="2"/>
      <c r="J121" s="2"/>
      <c r="K121" s="17"/>
      <c r="L121" s="14"/>
      <c r="M121" s="15"/>
      <c r="N121" s="3"/>
      <c r="O121" s="3"/>
      <c r="P121" s="3"/>
      <c r="Q121" s="8"/>
      <c r="R121" s="16"/>
      <c r="S121" s="15"/>
      <c r="T121" s="3"/>
      <c r="U121" s="3"/>
      <c r="V121" s="8"/>
      <c r="W121" s="16"/>
      <c r="X121" s="3"/>
      <c r="Y121" s="54"/>
    </row>
    <row r="122" spans="9:25" s="1" customFormat="1" ht="19.5" customHeight="1">
      <c r="I122" s="2"/>
      <c r="J122" s="2"/>
      <c r="K122" s="17"/>
      <c r="L122" s="14"/>
      <c r="M122" s="15"/>
      <c r="N122" s="3"/>
      <c r="O122" s="3"/>
      <c r="P122" s="3"/>
      <c r="Q122" s="8"/>
      <c r="R122" s="16"/>
      <c r="S122" s="15"/>
      <c r="T122" s="3"/>
      <c r="U122" s="3"/>
      <c r="V122" s="8"/>
      <c r="W122" s="16"/>
      <c r="X122" s="3"/>
      <c r="Y122" s="54"/>
    </row>
    <row r="123" spans="9:25" s="1" customFormat="1" ht="19.5" customHeight="1">
      <c r="I123" s="2"/>
      <c r="J123" s="2"/>
      <c r="K123" s="17"/>
      <c r="L123" s="14"/>
      <c r="M123" s="15"/>
      <c r="N123" s="3"/>
      <c r="O123" s="3"/>
      <c r="P123" s="3"/>
      <c r="Q123" s="8"/>
      <c r="R123" s="16"/>
      <c r="S123" s="15"/>
      <c r="T123" s="3"/>
      <c r="U123" s="3"/>
      <c r="V123" s="8"/>
      <c r="W123" s="16"/>
      <c r="X123" s="3"/>
      <c r="Y123" s="54"/>
    </row>
    <row r="124" spans="9:25" s="1" customFormat="1" ht="19.5" customHeight="1">
      <c r="I124" s="2"/>
      <c r="J124" s="2"/>
      <c r="K124" s="17"/>
      <c r="L124" s="14"/>
      <c r="M124" s="15"/>
      <c r="N124" s="3"/>
      <c r="O124" s="3"/>
      <c r="P124" s="3"/>
      <c r="Q124" s="8"/>
      <c r="R124" s="16"/>
      <c r="S124" s="15"/>
      <c r="T124" s="3"/>
      <c r="U124" s="3"/>
      <c r="V124" s="8"/>
      <c r="W124" s="16"/>
      <c r="X124" s="3"/>
      <c r="Y124" s="54"/>
    </row>
    <row r="125" spans="9:25" s="1" customFormat="1" ht="19.5" customHeight="1">
      <c r="I125" s="2"/>
      <c r="J125" s="2"/>
      <c r="K125" s="17"/>
      <c r="L125" s="14"/>
      <c r="M125" s="15"/>
      <c r="N125" s="3"/>
      <c r="O125" s="3"/>
      <c r="P125" s="3"/>
      <c r="Q125" s="8"/>
      <c r="R125" s="16"/>
      <c r="S125" s="15"/>
      <c r="T125" s="3"/>
      <c r="U125" s="3"/>
      <c r="V125" s="8"/>
      <c r="W125" s="16"/>
      <c r="X125" s="3"/>
      <c r="Y125" s="54"/>
    </row>
    <row r="126" spans="9:25" s="1" customFormat="1" ht="19.5" customHeight="1">
      <c r="I126" s="2"/>
      <c r="J126" s="2"/>
      <c r="K126" s="17"/>
      <c r="L126" s="14"/>
      <c r="M126" s="15"/>
      <c r="N126" s="3"/>
      <c r="O126" s="3"/>
      <c r="P126" s="3"/>
      <c r="Q126" s="8"/>
      <c r="R126" s="16"/>
      <c r="S126" s="15"/>
      <c r="T126" s="3"/>
      <c r="U126" s="3"/>
      <c r="V126" s="8"/>
      <c r="W126" s="16"/>
      <c r="X126" s="3"/>
      <c r="Y126" s="54"/>
    </row>
    <row r="127" spans="9:25" s="1" customFormat="1" ht="19.5" customHeight="1">
      <c r="I127" s="2"/>
      <c r="J127" s="2"/>
      <c r="K127" s="17"/>
      <c r="L127" s="14"/>
      <c r="M127" s="15"/>
      <c r="N127" s="3"/>
      <c r="O127" s="3"/>
      <c r="P127" s="3"/>
      <c r="Q127" s="8"/>
      <c r="R127" s="16"/>
      <c r="S127" s="15"/>
      <c r="T127" s="3"/>
      <c r="U127" s="3"/>
      <c r="V127" s="8"/>
      <c r="W127" s="16"/>
      <c r="X127" s="3"/>
      <c r="Y127" s="54"/>
    </row>
    <row r="128" spans="9:25" s="1" customFormat="1" ht="19.5" customHeight="1">
      <c r="I128" s="2"/>
      <c r="J128" s="2"/>
      <c r="K128" s="17"/>
      <c r="L128" s="14"/>
      <c r="M128" s="15"/>
      <c r="N128" s="3"/>
      <c r="O128" s="3"/>
      <c r="P128" s="3"/>
      <c r="Q128" s="8"/>
      <c r="R128" s="16"/>
      <c r="S128" s="15"/>
      <c r="T128" s="3"/>
      <c r="U128" s="3"/>
      <c r="V128" s="8"/>
      <c r="W128" s="16"/>
      <c r="X128" s="3"/>
      <c r="Y128" s="54"/>
    </row>
    <row r="129" spans="9:25" s="1" customFormat="1" ht="19.5" customHeight="1">
      <c r="I129" s="2"/>
      <c r="J129" s="2"/>
      <c r="K129" s="17"/>
      <c r="L129" s="14"/>
      <c r="M129" s="15"/>
      <c r="N129" s="3"/>
      <c r="O129" s="3"/>
      <c r="P129" s="3"/>
      <c r="Q129" s="8"/>
      <c r="R129" s="16"/>
      <c r="S129" s="15"/>
      <c r="T129" s="3"/>
      <c r="U129" s="3"/>
      <c r="V129" s="8"/>
      <c r="W129" s="16"/>
      <c r="X129" s="3"/>
      <c r="Y129" s="54"/>
    </row>
    <row r="130" spans="9:25" s="1" customFormat="1" ht="19.5" customHeight="1">
      <c r="I130" s="2"/>
      <c r="J130" s="2"/>
      <c r="K130" s="17"/>
      <c r="L130" s="14"/>
      <c r="M130" s="15"/>
      <c r="N130" s="3"/>
      <c r="O130" s="3"/>
      <c r="P130" s="3"/>
      <c r="Q130" s="8"/>
      <c r="R130" s="16"/>
      <c r="S130" s="15"/>
      <c r="T130" s="3"/>
      <c r="U130" s="3"/>
      <c r="V130" s="8"/>
      <c r="W130" s="16"/>
      <c r="X130" s="3"/>
      <c r="Y130" s="54"/>
    </row>
    <row r="131" spans="9:25" s="1" customFormat="1" ht="19.5" customHeight="1">
      <c r="I131" s="2"/>
      <c r="J131" s="2"/>
      <c r="K131" s="17"/>
      <c r="L131" s="14"/>
      <c r="M131" s="15"/>
      <c r="N131" s="3"/>
      <c r="O131" s="3"/>
      <c r="P131" s="3"/>
      <c r="Q131" s="8"/>
      <c r="R131" s="16"/>
      <c r="S131" s="15"/>
      <c r="T131" s="3"/>
      <c r="U131" s="3"/>
      <c r="V131" s="8"/>
      <c r="W131" s="16"/>
      <c r="X131" s="3"/>
      <c r="Y131" s="54"/>
    </row>
    <row r="132" spans="9:25" s="1" customFormat="1" ht="19.5" customHeight="1">
      <c r="I132" s="2"/>
      <c r="J132" s="2"/>
      <c r="K132" s="17"/>
      <c r="L132" s="14"/>
      <c r="M132" s="15"/>
      <c r="N132" s="3"/>
      <c r="O132" s="3"/>
      <c r="P132" s="3"/>
      <c r="Q132" s="8"/>
      <c r="R132" s="16"/>
      <c r="S132" s="15"/>
      <c r="T132" s="3"/>
      <c r="U132" s="3"/>
      <c r="V132" s="8"/>
      <c r="W132" s="16"/>
      <c r="X132" s="3"/>
      <c r="Y132" s="54"/>
    </row>
    <row r="133" spans="9:25" s="1" customFormat="1" ht="19.5" customHeight="1">
      <c r="I133" s="2"/>
      <c r="J133" s="2"/>
      <c r="K133" s="17"/>
      <c r="L133" s="14"/>
      <c r="M133" s="15"/>
      <c r="N133" s="3"/>
      <c r="O133" s="3"/>
      <c r="P133" s="3"/>
      <c r="Q133" s="8"/>
      <c r="R133" s="16"/>
      <c r="S133" s="15"/>
      <c r="T133" s="3"/>
      <c r="U133" s="3"/>
      <c r="V133" s="8"/>
      <c r="W133" s="16"/>
      <c r="X133" s="3"/>
      <c r="Y133" s="54"/>
    </row>
    <row r="134" spans="9:25" s="1" customFormat="1" ht="19.5" customHeight="1">
      <c r="I134" s="2"/>
      <c r="J134" s="2"/>
      <c r="K134" s="17"/>
      <c r="L134" s="14"/>
      <c r="M134" s="15"/>
      <c r="N134" s="3"/>
      <c r="O134" s="3"/>
      <c r="P134" s="3"/>
      <c r="Q134" s="8"/>
      <c r="R134" s="16"/>
      <c r="S134" s="15"/>
      <c r="T134" s="3"/>
      <c r="U134" s="3"/>
      <c r="V134" s="8"/>
      <c r="W134" s="16"/>
      <c r="X134" s="3"/>
      <c r="Y134" s="54"/>
    </row>
    <row r="135" spans="9:25" s="1" customFormat="1" ht="19.5" customHeight="1">
      <c r="I135" s="2"/>
      <c r="J135" s="2"/>
      <c r="K135" s="17"/>
      <c r="L135" s="14"/>
      <c r="M135" s="15"/>
      <c r="N135" s="3"/>
      <c r="O135" s="3"/>
      <c r="P135" s="3"/>
      <c r="Q135" s="8"/>
      <c r="R135" s="16"/>
      <c r="S135" s="15"/>
      <c r="T135" s="3"/>
      <c r="U135" s="3"/>
      <c r="V135" s="8"/>
      <c r="W135" s="16"/>
      <c r="X135" s="3"/>
      <c r="Y135" s="54"/>
    </row>
    <row r="136" spans="9:25" s="1" customFormat="1" ht="19.5" customHeight="1">
      <c r="I136" s="2"/>
      <c r="J136" s="2"/>
      <c r="K136" s="17"/>
      <c r="L136" s="14"/>
      <c r="M136" s="15"/>
      <c r="N136" s="3"/>
      <c r="O136" s="3"/>
      <c r="P136" s="3"/>
      <c r="Q136" s="8"/>
      <c r="R136" s="16"/>
      <c r="S136" s="15"/>
      <c r="T136" s="3"/>
      <c r="U136" s="3"/>
      <c r="V136" s="8"/>
      <c r="W136" s="16"/>
      <c r="X136" s="3"/>
      <c r="Y136" s="54"/>
    </row>
    <row r="137" spans="9:25" s="1" customFormat="1" ht="19.5" customHeight="1">
      <c r="I137" s="2"/>
      <c r="J137" s="2"/>
      <c r="K137" s="17"/>
      <c r="L137" s="14"/>
      <c r="M137" s="15"/>
      <c r="N137" s="3"/>
      <c r="O137" s="3"/>
      <c r="P137" s="3"/>
      <c r="Q137" s="8"/>
      <c r="R137" s="16"/>
      <c r="S137" s="15"/>
      <c r="T137" s="3"/>
      <c r="U137" s="3"/>
      <c r="V137" s="8"/>
      <c r="W137" s="16"/>
      <c r="X137" s="3"/>
      <c r="Y137" s="54"/>
    </row>
    <row r="138" spans="9:25" s="1" customFormat="1" ht="19.5" customHeight="1">
      <c r="I138" s="2"/>
      <c r="J138" s="2"/>
      <c r="K138" s="17"/>
      <c r="L138" s="14"/>
      <c r="M138" s="15"/>
      <c r="N138" s="3"/>
      <c r="O138" s="3"/>
      <c r="P138" s="3"/>
      <c r="Q138" s="8"/>
      <c r="R138" s="16"/>
      <c r="S138" s="15"/>
      <c r="T138" s="3"/>
      <c r="U138" s="3"/>
      <c r="V138" s="8"/>
      <c r="W138" s="16"/>
      <c r="X138" s="3"/>
      <c r="Y138" s="54"/>
    </row>
    <row r="139" spans="9:25" s="1" customFormat="1" ht="19.5" customHeight="1">
      <c r="I139" s="2"/>
      <c r="J139" s="2"/>
      <c r="K139" s="17"/>
      <c r="L139" s="14"/>
      <c r="M139" s="15"/>
      <c r="N139" s="3"/>
      <c r="O139" s="3"/>
      <c r="P139" s="3"/>
      <c r="Q139" s="8"/>
      <c r="R139" s="16"/>
      <c r="S139" s="15"/>
      <c r="T139" s="3"/>
      <c r="U139" s="3"/>
      <c r="V139" s="8"/>
      <c r="W139" s="16"/>
      <c r="X139" s="3"/>
      <c r="Y139" s="54"/>
    </row>
    <row r="140" spans="9:25" s="1" customFormat="1" ht="19.5" customHeight="1">
      <c r="I140" s="2"/>
      <c r="J140" s="2"/>
      <c r="K140" s="17"/>
      <c r="L140" s="14"/>
      <c r="M140" s="15"/>
      <c r="N140" s="3"/>
      <c r="O140" s="3"/>
      <c r="P140" s="3"/>
      <c r="Q140" s="8"/>
      <c r="R140" s="16"/>
      <c r="S140" s="15"/>
      <c r="T140" s="3"/>
      <c r="U140" s="3"/>
      <c r="V140" s="8"/>
      <c r="W140" s="16"/>
      <c r="X140" s="3"/>
      <c r="Y140" s="54"/>
    </row>
    <row r="141" spans="9:25" s="1" customFormat="1" ht="19.5" customHeight="1">
      <c r="I141" s="2"/>
      <c r="J141" s="2"/>
      <c r="K141" s="17"/>
      <c r="L141" s="14"/>
      <c r="M141" s="15"/>
      <c r="N141" s="3"/>
      <c r="O141" s="3"/>
      <c r="P141" s="3"/>
      <c r="Q141" s="8"/>
      <c r="R141" s="16"/>
      <c r="S141" s="15"/>
      <c r="T141" s="3"/>
      <c r="U141" s="3"/>
      <c r="V141" s="8"/>
      <c r="W141" s="16"/>
      <c r="X141" s="3"/>
      <c r="Y141" s="54"/>
    </row>
    <row r="142" spans="9:25" s="1" customFormat="1" ht="19.5" customHeight="1">
      <c r="I142" s="2"/>
      <c r="J142" s="2"/>
      <c r="K142" s="17"/>
      <c r="L142" s="14"/>
      <c r="M142" s="15"/>
      <c r="N142" s="3"/>
      <c r="O142" s="3"/>
      <c r="P142" s="3"/>
      <c r="Q142" s="8"/>
      <c r="R142" s="16"/>
      <c r="S142" s="15"/>
      <c r="T142" s="3"/>
      <c r="U142" s="3"/>
      <c r="V142" s="8"/>
      <c r="W142" s="16"/>
      <c r="X142" s="3"/>
      <c r="Y142" s="54"/>
    </row>
    <row r="143" spans="9:25" s="1" customFormat="1" ht="19.5" customHeight="1">
      <c r="I143" s="2"/>
      <c r="J143" s="2"/>
      <c r="K143" s="17"/>
      <c r="L143" s="14"/>
      <c r="M143" s="15"/>
      <c r="N143" s="3"/>
      <c r="O143" s="3"/>
      <c r="P143" s="3"/>
      <c r="Q143" s="8"/>
      <c r="R143" s="16"/>
      <c r="S143" s="15"/>
      <c r="T143" s="3"/>
      <c r="U143" s="3"/>
      <c r="V143" s="8"/>
      <c r="W143" s="16"/>
      <c r="X143" s="3"/>
      <c r="Y143" s="54"/>
    </row>
    <row r="144" spans="9:25" s="1" customFormat="1" ht="19.5" customHeight="1">
      <c r="I144" s="2"/>
      <c r="J144" s="2"/>
      <c r="K144" s="17"/>
      <c r="L144" s="14"/>
      <c r="M144" s="15"/>
      <c r="N144" s="3"/>
      <c r="O144" s="3"/>
      <c r="P144" s="3"/>
      <c r="Q144" s="8"/>
      <c r="R144" s="16"/>
      <c r="S144" s="15"/>
      <c r="T144" s="3"/>
      <c r="U144" s="3"/>
      <c r="V144" s="8"/>
      <c r="W144" s="16"/>
      <c r="X144" s="3"/>
      <c r="Y144" s="54"/>
    </row>
    <row r="145" spans="9:25" s="1" customFormat="1" ht="19.5" customHeight="1">
      <c r="I145" s="2"/>
      <c r="J145" s="2"/>
      <c r="K145" s="17"/>
      <c r="L145" s="14"/>
      <c r="M145" s="15"/>
      <c r="N145" s="3"/>
      <c r="O145" s="3"/>
      <c r="P145" s="3"/>
      <c r="Q145" s="8"/>
      <c r="R145" s="16"/>
      <c r="S145" s="15"/>
      <c r="T145" s="3"/>
      <c r="U145" s="3"/>
      <c r="V145" s="8"/>
      <c r="W145" s="16"/>
      <c r="X145" s="3"/>
      <c r="Y145" s="54"/>
    </row>
    <row r="146" spans="9:25" s="1" customFormat="1" ht="19.5" customHeight="1">
      <c r="I146" s="2"/>
      <c r="J146" s="2"/>
      <c r="K146" s="17"/>
      <c r="L146" s="14"/>
      <c r="M146" s="15"/>
      <c r="N146" s="3"/>
      <c r="O146" s="3"/>
      <c r="P146" s="3"/>
      <c r="Q146" s="8"/>
      <c r="R146" s="16"/>
      <c r="S146" s="15"/>
      <c r="T146" s="3"/>
      <c r="U146" s="3"/>
      <c r="V146" s="8"/>
      <c r="W146" s="16"/>
      <c r="X146" s="3"/>
      <c r="Y146" s="54"/>
    </row>
    <row r="147" spans="9:25" s="1" customFormat="1" ht="19.5" customHeight="1">
      <c r="I147" s="2"/>
      <c r="J147" s="2"/>
      <c r="K147" s="17"/>
      <c r="L147" s="14"/>
      <c r="M147" s="15"/>
      <c r="N147" s="3"/>
      <c r="O147" s="3"/>
      <c r="P147" s="3"/>
      <c r="Q147" s="8"/>
      <c r="R147" s="16"/>
      <c r="S147" s="15"/>
      <c r="T147" s="3"/>
      <c r="U147" s="3"/>
      <c r="V147" s="8"/>
      <c r="W147" s="16"/>
      <c r="X147" s="3"/>
      <c r="Y147" s="54"/>
    </row>
    <row r="148" spans="9:25" s="1" customFormat="1" ht="19.5" customHeight="1">
      <c r="I148" s="2"/>
      <c r="J148" s="2"/>
      <c r="K148" s="17"/>
      <c r="L148" s="14"/>
      <c r="M148" s="15"/>
      <c r="N148" s="3"/>
      <c r="O148" s="3"/>
      <c r="P148" s="3"/>
      <c r="Q148" s="8"/>
      <c r="R148" s="16"/>
      <c r="S148" s="15"/>
      <c r="T148" s="3"/>
      <c r="U148" s="3"/>
      <c r="V148" s="8"/>
      <c r="W148" s="16"/>
      <c r="X148" s="3"/>
      <c r="Y148" s="54"/>
    </row>
    <row r="149" spans="9:25" s="1" customFormat="1" ht="19.5" customHeight="1">
      <c r="I149" s="2"/>
      <c r="J149" s="2"/>
      <c r="K149" s="17"/>
      <c r="L149" s="14"/>
      <c r="M149" s="15"/>
      <c r="N149" s="3"/>
      <c r="O149" s="3"/>
      <c r="P149" s="3"/>
      <c r="Q149" s="8"/>
      <c r="R149" s="16"/>
      <c r="S149" s="15"/>
      <c r="T149" s="3"/>
      <c r="U149" s="3"/>
      <c r="V149" s="8"/>
      <c r="W149" s="16"/>
      <c r="X149" s="3"/>
      <c r="Y149" s="54"/>
    </row>
    <row r="150" spans="9:25" s="1" customFormat="1" ht="19.5" customHeight="1">
      <c r="I150" s="2"/>
      <c r="J150" s="2"/>
      <c r="K150" s="17"/>
      <c r="L150" s="14"/>
      <c r="M150" s="15"/>
      <c r="N150" s="3"/>
      <c r="O150" s="3"/>
      <c r="P150" s="3"/>
      <c r="Q150" s="8"/>
      <c r="R150" s="16"/>
      <c r="S150" s="15"/>
      <c r="T150" s="3"/>
      <c r="U150" s="3"/>
      <c r="V150" s="8"/>
      <c r="W150" s="16"/>
      <c r="X150" s="3"/>
      <c r="Y150" s="54"/>
    </row>
    <row r="151" spans="9:25" s="1" customFormat="1" ht="19.5" customHeight="1">
      <c r="I151" s="2"/>
      <c r="J151" s="2"/>
      <c r="K151" s="17"/>
      <c r="L151" s="14"/>
      <c r="M151" s="15"/>
      <c r="N151" s="3"/>
      <c r="O151" s="3"/>
      <c r="P151" s="3"/>
      <c r="Q151" s="8"/>
      <c r="R151" s="16"/>
      <c r="S151" s="15"/>
      <c r="T151" s="3"/>
      <c r="U151" s="3"/>
      <c r="V151" s="8"/>
      <c r="W151" s="16"/>
      <c r="X151" s="3"/>
      <c r="Y151" s="54"/>
    </row>
    <row r="152" spans="9:25" s="1" customFormat="1" ht="19.5" customHeight="1">
      <c r="I152" s="2"/>
      <c r="J152" s="2"/>
      <c r="K152" s="17"/>
      <c r="L152" s="14"/>
      <c r="M152" s="15"/>
      <c r="N152" s="3"/>
      <c r="O152" s="3"/>
      <c r="P152" s="3"/>
      <c r="Q152" s="8"/>
      <c r="R152" s="16"/>
      <c r="S152" s="15"/>
      <c r="T152" s="3"/>
      <c r="U152" s="3"/>
      <c r="V152" s="8"/>
      <c r="W152" s="16"/>
      <c r="X152" s="3"/>
      <c r="Y152" s="54"/>
    </row>
    <row r="153" spans="9:25" s="1" customFormat="1" ht="19.5" customHeight="1">
      <c r="I153" s="2"/>
      <c r="J153" s="2"/>
      <c r="K153" s="17"/>
      <c r="L153" s="14"/>
      <c r="M153" s="15"/>
      <c r="N153" s="3"/>
      <c r="O153" s="3"/>
      <c r="P153" s="3"/>
      <c r="Q153" s="8"/>
      <c r="R153" s="16"/>
      <c r="S153" s="15"/>
      <c r="T153" s="3"/>
      <c r="U153" s="3"/>
      <c r="V153" s="8"/>
      <c r="W153" s="16"/>
      <c r="X153" s="3"/>
      <c r="Y153" s="54"/>
    </row>
    <row r="154" spans="9:25" s="1" customFormat="1" ht="19.5" customHeight="1">
      <c r="I154" s="2"/>
      <c r="J154" s="2"/>
      <c r="K154" s="17"/>
      <c r="L154" s="14"/>
      <c r="M154" s="15"/>
      <c r="N154" s="3"/>
      <c r="O154" s="3"/>
      <c r="P154" s="3"/>
      <c r="Q154" s="8"/>
      <c r="R154" s="16"/>
      <c r="S154" s="15"/>
      <c r="T154" s="3"/>
      <c r="U154" s="3"/>
      <c r="V154" s="8"/>
      <c r="W154" s="16"/>
      <c r="X154" s="3"/>
      <c r="Y154" s="54"/>
    </row>
    <row r="155" spans="9:25" s="1" customFormat="1" ht="19.5" customHeight="1">
      <c r="I155" s="2"/>
      <c r="J155" s="2"/>
      <c r="K155" s="17"/>
      <c r="L155" s="14"/>
      <c r="M155" s="15"/>
      <c r="N155" s="3"/>
      <c r="O155" s="3"/>
      <c r="P155" s="3"/>
      <c r="Q155" s="8"/>
      <c r="R155" s="16"/>
      <c r="S155" s="15"/>
      <c r="T155" s="3"/>
      <c r="U155" s="3"/>
      <c r="V155" s="8"/>
      <c r="W155" s="16"/>
      <c r="X155" s="3"/>
      <c r="Y155" s="54"/>
    </row>
    <row r="156" spans="9:25" s="1" customFormat="1" ht="19.5" customHeight="1">
      <c r="I156" s="2"/>
      <c r="J156" s="2"/>
      <c r="K156" s="17"/>
      <c r="L156" s="14"/>
      <c r="M156" s="15"/>
      <c r="N156" s="3"/>
      <c r="O156" s="3"/>
      <c r="P156" s="3"/>
      <c r="Q156" s="8"/>
      <c r="R156" s="16"/>
      <c r="S156" s="15"/>
      <c r="T156" s="3"/>
      <c r="U156" s="3"/>
      <c r="V156" s="8"/>
      <c r="W156" s="16"/>
      <c r="X156" s="3"/>
      <c r="Y156" s="54"/>
    </row>
    <row r="157" spans="9:25" s="1" customFormat="1" ht="19.5" customHeight="1">
      <c r="I157" s="2"/>
      <c r="J157" s="2"/>
      <c r="K157" s="17"/>
      <c r="L157" s="14"/>
      <c r="M157" s="15"/>
      <c r="N157" s="3"/>
      <c r="O157" s="3"/>
      <c r="P157" s="3"/>
      <c r="Q157" s="8"/>
      <c r="R157" s="16"/>
      <c r="S157" s="15"/>
      <c r="T157" s="3"/>
      <c r="U157" s="3"/>
      <c r="V157" s="8"/>
      <c r="W157" s="16"/>
      <c r="X157" s="3"/>
      <c r="Y157" s="54"/>
    </row>
    <row r="158" spans="9:25" s="1" customFormat="1" ht="19.5" customHeight="1">
      <c r="I158" s="2"/>
      <c r="J158" s="2"/>
      <c r="K158" s="17"/>
      <c r="L158" s="14"/>
      <c r="M158" s="15"/>
      <c r="N158" s="3"/>
      <c r="O158" s="3"/>
      <c r="P158" s="3"/>
      <c r="Q158" s="8"/>
      <c r="R158" s="16"/>
      <c r="S158" s="15"/>
      <c r="T158" s="3"/>
      <c r="U158" s="3"/>
      <c r="V158" s="8"/>
      <c r="W158" s="16"/>
      <c r="X158" s="3"/>
      <c r="Y158" s="54"/>
    </row>
    <row r="159" spans="9:25" s="1" customFormat="1" ht="19.5" customHeight="1">
      <c r="I159" s="2"/>
      <c r="J159" s="2"/>
      <c r="K159" s="17"/>
      <c r="L159" s="14"/>
      <c r="M159" s="15"/>
      <c r="N159" s="3"/>
      <c r="O159" s="3"/>
      <c r="P159" s="3"/>
      <c r="Q159" s="8"/>
      <c r="R159" s="16"/>
      <c r="S159" s="15"/>
      <c r="T159" s="3"/>
      <c r="U159" s="3"/>
      <c r="V159" s="8"/>
      <c r="W159" s="16"/>
      <c r="X159" s="3"/>
      <c r="Y159" s="54"/>
    </row>
    <row r="160" spans="9:25" s="1" customFormat="1" ht="19.5" customHeight="1">
      <c r="I160" s="2"/>
      <c r="J160" s="2"/>
      <c r="K160" s="17"/>
      <c r="L160" s="14"/>
      <c r="M160" s="15"/>
      <c r="N160" s="3"/>
      <c r="O160" s="3"/>
      <c r="P160" s="3"/>
      <c r="Q160" s="8"/>
      <c r="R160" s="16"/>
      <c r="S160" s="15"/>
      <c r="T160" s="3"/>
      <c r="U160" s="3"/>
      <c r="V160" s="8"/>
      <c r="W160" s="16"/>
      <c r="X160" s="3"/>
      <c r="Y160" s="54"/>
    </row>
    <row r="161" spans="9:25" s="1" customFormat="1" ht="19.5" customHeight="1">
      <c r="I161" s="2"/>
      <c r="J161" s="2"/>
      <c r="K161" s="17"/>
      <c r="L161" s="14"/>
      <c r="M161" s="15"/>
      <c r="N161" s="3"/>
      <c r="O161" s="3"/>
      <c r="P161" s="3"/>
      <c r="Q161" s="8"/>
      <c r="R161" s="16"/>
      <c r="S161" s="15"/>
      <c r="T161" s="3"/>
      <c r="U161" s="3"/>
      <c r="V161" s="8"/>
      <c r="W161" s="16"/>
      <c r="X161" s="3"/>
      <c r="Y161" s="54"/>
    </row>
    <row r="162" spans="9:25" s="1" customFormat="1" ht="19.5" customHeight="1">
      <c r="I162" s="2"/>
      <c r="J162" s="2"/>
      <c r="K162" s="17"/>
      <c r="L162" s="14"/>
      <c r="M162" s="15"/>
      <c r="N162" s="3"/>
      <c r="O162" s="3"/>
      <c r="P162" s="3"/>
      <c r="Q162" s="8"/>
      <c r="R162" s="16"/>
      <c r="S162" s="15"/>
      <c r="T162" s="3"/>
      <c r="U162" s="3"/>
      <c r="V162" s="8"/>
      <c r="W162" s="16"/>
      <c r="X162" s="3"/>
      <c r="Y162" s="54"/>
    </row>
    <row r="163" spans="9:25" s="1" customFormat="1" ht="19.5" customHeight="1">
      <c r="I163" s="2"/>
      <c r="J163" s="2"/>
      <c r="K163" s="17"/>
      <c r="L163" s="14"/>
      <c r="M163" s="15"/>
      <c r="N163" s="3"/>
      <c r="O163" s="3"/>
      <c r="P163" s="3"/>
      <c r="Q163" s="8"/>
      <c r="R163" s="16"/>
      <c r="S163" s="15"/>
      <c r="T163" s="3"/>
      <c r="U163" s="3"/>
      <c r="V163" s="8"/>
      <c r="W163" s="16"/>
      <c r="X163" s="3"/>
      <c r="Y163" s="54"/>
    </row>
    <row r="164" spans="9:25" s="1" customFormat="1" ht="19.5" customHeight="1">
      <c r="I164" s="2"/>
      <c r="J164" s="2"/>
      <c r="K164" s="17"/>
      <c r="L164" s="14"/>
      <c r="M164" s="15"/>
      <c r="N164" s="3"/>
      <c r="O164" s="3"/>
      <c r="P164" s="3"/>
      <c r="Q164" s="8"/>
      <c r="R164" s="16"/>
      <c r="S164" s="15"/>
      <c r="T164" s="3"/>
      <c r="U164" s="3"/>
      <c r="V164" s="8"/>
      <c r="W164" s="16"/>
      <c r="X164" s="3"/>
      <c r="Y164" s="54"/>
    </row>
    <row r="165" spans="9:25" s="1" customFormat="1" ht="19.5" customHeight="1">
      <c r="I165" s="2"/>
      <c r="J165" s="2"/>
      <c r="K165" s="17"/>
      <c r="L165" s="14"/>
      <c r="M165" s="15"/>
      <c r="N165" s="3"/>
      <c r="O165" s="3"/>
      <c r="P165" s="3"/>
      <c r="Q165" s="8"/>
      <c r="R165" s="16"/>
      <c r="S165" s="15"/>
      <c r="T165" s="3"/>
      <c r="U165" s="3"/>
      <c r="V165" s="8"/>
      <c r="W165" s="16"/>
      <c r="X165" s="3"/>
      <c r="Y165" s="54"/>
    </row>
    <row r="166" spans="9:25" s="1" customFormat="1" ht="19.5" customHeight="1">
      <c r="I166" s="2"/>
      <c r="J166" s="2"/>
      <c r="K166" s="17"/>
      <c r="L166" s="14"/>
      <c r="M166" s="15"/>
      <c r="N166" s="3"/>
      <c r="O166" s="3"/>
      <c r="P166" s="3"/>
      <c r="Q166" s="8"/>
      <c r="R166" s="16"/>
      <c r="S166" s="15"/>
      <c r="T166" s="3"/>
      <c r="U166" s="3"/>
      <c r="V166" s="8"/>
      <c r="W166" s="16"/>
      <c r="X166" s="3"/>
      <c r="Y166" s="54"/>
    </row>
    <row r="167" spans="9:25" s="1" customFormat="1" ht="19.5" customHeight="1">
      <c r="I167" s="2"/>
      <c r="J167" s="2"/>
      <c r="K167" s="17"/>
      <c r="L167" s="14"/>
      <c r="M167" s="15"/>
      <c r="N167" s="3"/>
      <c r="O167" s="3"/>
      <c r="P167" s="3"/>
      <c r="Q167" s="8"/>
      <c r="R167" s="16"/>
      <c r="S167" s="15"/>
      <c r="T167" s="3"/>
      <c r="U167" s="3"/>
      <c r="V167" s="8"/>
      <c r="W167" s="16"/>
      <c r="X167" s="3"/>
      <c r="Y167" s="54"/>
    </row>
    <row r="168" spans="9:25" s="1" customFormat="1" ht="19.5" customHeight="1">
      <c r="I168" s="2"/>
      <c r="J168" s="2"/>
      <c r="K168" s="17"/>
      <c r="L168" s="14"/>
      <c r="M168" s="15"/>
      <c r="N168" s="3"/>
      <c r="O168" s="3"/>
      <c r="P168" s="3"/>
      <c r="Q168" s="8"/>
      <c r="R168" s="16"/>
      <c r="S168" s="15"/>
      <c r="T168" s="3"/>
      <c r="U168" s="3"/>
      <c r="V168" s="8"/>
      <c r="W168" s="16"/>
      <c r="X168" s="3"/>
      <c r="Y168" s="54"/>
    </row>
    <row r="169" spans="9:25" s="1" customFormat="1" ht="19.5" customHeight="1">
      <c r="I169" s="2"/>
      <c r="J169" s="2"/>
      <c r="K169" s="17"/>
      <c r="L169" s="14"/>
      <c r="M169" s="15"/>
      <c r="N169" s="3"/>
      <c r="O169" s="3"/>
      <c r="P169" s="3"/>
      <c r="Q169" s="8"/>
      <c r="R169" s="16"/>
      <c r="S169" s="15"/>
      <c r="T169" s="3"/>
      <c r="U169" s="3"/>
      <c r="V169" s="8"/>
      <c r="W169" s="16"/>
      <c r="X169" s="3"/>
      <c r="Y169" s="54"/>
    </row>
    <row r="170" spans="9:25" s="1" customFormat="1" ht="19.5" customHeight="1">
      <c r="I170" s="2"/>
      <c r="J170" s="2"/>
      <c r="K170" s="17"/>
      <c r="L170" s="14"/>
      <c r="M170" s="15"/>
      <c r="N170" s="3"/>
      <c r="O170" s="3"/>
      <c r="P170" s="3"/>
      <c r="Q170" s="8"/>
      <c r="R170" s="16"/>
      <c r="S170" s="15"/>
      <c r="T170" s="3"/>
      <c r="U170" s="3"/>
      <c r="V170" s="8"/>
      <c r="W170" s="16"/>
      <c r="X170" s="3"/>
      <c r="Y170" s="54"/>
    </row>
    <row r="171" spans="9:25" s="1" customFormat="1" ht="19.5" customHeight="1">
      <c r="I171" s="2"/>
      <c r="J171" s="2"/>
      <c r="K171" s="17"/>
      <c r="L171" s="14"/>
      <c r="M171" s="15"/>
      <c r="N171" s="3"/>
      <c r="O171" s="3"/>
      <c r="P171" s="3"/>
      <c r="Q171" s="8"/>
      <c r="R171" s="16"/>
      <c r="S171" s="15"/>
      <c r="T171" s="3"/>
      <c r="U171" s="3"/>
      <c r="V171" s="8"/>
      <c r="W171" s="16"/>
      <c r="X171" s="3"/>
      <c r="Y171" s="54"/>
    </row>
    <row r="172" spans="9:25" s="1" customFormat="1" ht="19.5" customHeight="1">
      <c r="I172" s="2"/>
      <c r="J172" s="2"/>
      <c r="K172" s="17"/>
      <c r="L172" s="14"/>
      <c r="M172" s="15"/>
      <c r="N172" s="3"/>
      <c r="O172" s="3"/>
      <c r="P172" s="3"/>
      <c r="Q172" s="8"/>
      <c r="R172" s="16"/>
      <c r="S172" s="15"/>
      <c r="T172" s="3"/>
      <c r="U172" s="3"/>
      <c r="V172" s="8"/>
      <c r="W172" s="16"/>
      <c r="X172" s="3"/>
      <c r="Y172" s="54"/>
    </row>
    <row r="173" spans="9:25" s="1" customFormat="1" ht="19.5" customHeight="1">
      <c r="I173" s="2"/>
      <c r="J173" s="2"/>
      <c r="K173" s="8"/>
      <c r="L173" s="2"/>
      <c r="M173" s="2"/>
      <c r="Q173" s="9"/>
      <c r="V173" s="9"/>
      <c r="Y173" s="54"/>
    </row>
    <row r="174" spans="9:25" s="1" customFormat="1" ht="19.5" customHeight="1">
      <c r="I174" s="2"/>
      <c r="J174" s="2"/>
      <c r="K174" s="8"/>
      <c r="L174" s="2"/>
      <c r="M174" s="2"/>
      <c r="Q174" s="9"/>
      <c r="V174" s="9"/>
      <c r="Y174" s="54"/>
    </row>
    <row r="175" spans="9:25" s="1" customFormat="1" ht="19.5" customHeight="1">
      <c r="I175" s="2"/>
      <c r="J175" s="2"/>
      <c r="K175" s="8"/>
      <c r="L175" s="2"/>
      <c r="M175" s="2"/>
      <c r="Q175" s="9"/>
      <c r="V175" s="9"/>
      <c r="Y175" s="54"/>
    </row>
    <row r="176" spans="9:25" s="1" customFormat="1" ht="19.5" customHeight="1">
      <c r="I176" s="2"/>
      <c r="J176" s="2"/>
      <c r="K176" s="8"/>
      <c r="L176" s="2"/>
      <c r="M176" s="2"/>
      <c r="Q176" s="9"/>
      <c r="V176" s="9"/>
      <c r="Y176" s="54"/>
    </row>
    <row r="177" spans="9:25" s="1" customFormat="1" ht="19.5" customHeight="1">
      <c r="I177" s="2"/>
      <c r="J177" s="2"/>
      <c r="K177" s="8"/>
      <c r="L177" s="2"/>
      <c r="M177" s="2"/>
      <c r="Q177" s="9"/>
      <c r="V177" s="9"/>
      <c r="Y177" s="54"/>
    </row>
    <row r="178" spans="9:25" s="1" customFormat="1" ht="19.5" customHeight="1">
      <c r="I178" s="2"/>
      <c r="J178" s="2"/>
      <c r="K178" s="8"/>
      <c r="L178" s="2"/>
      <c r="M178" s="2"/>
      <c r="Q178" s="9"/>
      <c r="V178" s="9"/>
      <c r="Y178" s="54"/>
    </row>
    <row r="179" spans="9:25" s="1" customFormat="1" ht="19.5" customHeight="1">
      <c r="I179" s="2"/>
      <c r="J179" s="2"/>
      <c r="K179" s="8"/>
      <c r="L179" s="2"/>
      <c r="M179" s="2"/>
      <c r="Q179" s="9"/>
      <c r="V179" s="9"/>
      <c r="Y179" s="54"/>
    </row>
    <row r="180" spans="9:25" s="1" customFormat="1" ht="19.5" customHeight="1">
      <c r="I180" s="2"/>
      <c r="J180" s="2"/>
      <c r="K180" s="8"/>
      <c r="L180" s="2"/>
      <c r="M180" s="2"/>
      <c r="Q180" s="9"/>
      <c r="V180" s="9"/>
      <c r="Y180" s="54"/>
    </row>
    <row r="181" spans="9:25" s="1" customFormat="1" ht="19.5" customHeight="1">
      <c r="I181" s="2"/>
      <c r="J181" s="2"/>
      <c r="K181" s="8"/>
      <c r="L181" s="2"/>
      <c r="M181" s="2"/>
      <c r="Q181" s="9"/>
      <c r="V181" s="9"/>
      <c r="Y181" s="54"/>
    </row>
    <row r="182" spans="9:25" s="1" customFormat="1" ht="19.5" customHeight="1">
      <c r="I182" s="2"/>
      <c r="J182" s="2"/>
      <c r="K182" s="8"/>
      <c r="L182" s="2"/>
      <c r="M182" s="2"/>
      <c r="Q182" s="9"/>
      <c r="V182" s="9"/>
      <c r="Y182" s="54"/>
    </row>
    <row r="183" spans="9:25" s="1" customFormat="1" ht="19.5" customHeight="1">
      <c r="I183" s="2"/>
      <c r="J183" s="2"/>
      <c r="K183" s="8"/>
      <c r="L183" s="2"/>
      <c r="M183" s="2"/>
      <c r="Q183" s="9"/>
      <c r="V183" s="9"/>
      <c r="Y183" s="54"/>
    </row>
    <row r="184" spans="9:25" s="1" customFormat="1" ht="19.5" customHeight="1">
      <c r="I184" s="2"/>
      <c r="J184" s="2"/>
      <c r="K184" s="8"/>
      <c r="L184" s="2"/>
      <c r="M184" s="2"/>
      <c r="Q184" s="9"/>
      <c r="V184" s="9"/>
      <c r="Y184" s="54"/>
    </row>
    <row r="185" spans="9:25" s="1" customFormat="1" ht="19.5" customHeight="1">
      <c r="I185" s="2"/>
      <c r="J185" s="2"/>
      <c r="K185" s="8"/>
      <c r="L185" s="2"/>
      <c r="M185" s="2"/>
      <c r="Q185" s="9"/>
      <c r="V185" s="9"/>
      <c r="Y185" s="54"/>
    </row>
    <row r="186" spans="9:25" s="1" customFormat="1" ht="19.5" customHeight="1">
      <c r="I186" s="2"/>
      <c r="J186" s="2"/>
      <c r="K186" s="8"/>
      <c r="L186" s="2"/>
      <c r="M186" s="2"/>
      <c r="Q186" s="9"/>
      <c r="V186" s="9"/>
      <c r="Y186" s="54"/>
    </row>
    <row r="187" spans="9:25" s="1" customFormat="1" ht="19.5" customHeight="1">
      <c r="I187" s="2"/>
      <c r="J187" s="2"/>
      <c r="K187" s="8"/>
      <c r="L187" s="2"/>
      <c r="M187" s="2"/>
      <c r="Q187" s="9"/>
      <c r="V187" s="9"/>
      <c r="Y187" s="54"/>
    </row>
    <row r="188" spans="9:25" s="1" customFormat="1" ht="19.5" customHeight="1">
      <c r="I188" s="2"/>
      <c r="J188" s="2"/>
      <c r="K188" s="8"/>
      <c r="L188" s="2"/>
      <c r="M188" s="2"/>
      <c r="Q188" s="9"/>
      <c r="V188" s="9"/>
      <c r="Y188" s="54"/>
    </row>
    <row r="189" spans="9:25" s="1" customFormat="1" ht="19.5" customHeight="1">
      <c r="I189" s="2"/>
      <c r="J189" s="2"/>
      <c r="K189" s="8"/>
      <c r="L189" s="2"/>
      <c r="M189" s="2"/>
      <c r="Q189" s="9"/>
      <c r="V189" s="9"/>
      <c r="Y189" s="54"/>
    </row>
    <row r="190" spans="9:25" s="1" customFormat="1" ht="19.5" customHeight="1">
      <c r="I190" s="2"/>
      <c r="J190" s="2"/>
      <c r="K190" s="8"/>
      <c r="L190" s="2"/>
      <c r="M190" s="2"/>
      <c r="Q190" s="9"/>
      <c r="V190" s="9"/>
      <c r="Y190" s="54"/>
    </row>
    <row r="191" spans="9:25" s="1" customFormat="1" ht="19.5" customHeight="1">
      <c r="I191" s="2"/>
      <c r="J191" s="2"/>
      <c r="K191" s="8"/>
      <c r="L191" s="2"/>
      <c r="M191" s="2"/>
      <c r="Q191" s="9"/>
      <c r="V191" s="9"/>
      <c r="Y191" s="54"/>
    </row>
    <row r="192" spans="9:25" s="1" customFormat="1" ht="19.5" customHeight="1">
      <c r="I192" s="2"/>
      <c r="J192" s="2"/>
      <c r="K192" s="8"/>
      <c r="L192" s="2"/>
      <c r="M192" s="2"/>
      <c r="Q192" s="9"/>
      <c r="V192" s="9"/>
      <c r="Y192" s="54"/>
    </row>
    <row r="193" spans="9:25" s="1" customFormat="1" ht="19.5" customHeight="1">
      <c r="I193" s="2"/>
      <c r="J193" s="2"/>
      <c r="K193" s="8"/>
      <c r="L193" s="2"/>
      <c r="M193" s="2"/>
      <c r="Q193" s="9"/>
      <c r="V193" s="9"/>
      <c r="Y193" s="54"/>
    </row>
    <row r="194" spans="9:25" s="1" customFormat="1" ht="19.5" customHeight="1">
      <c r="I194" s="2"/>
      <c r="J194" s="2"/>
      <c r="K194" s="8"/>
      <c r="L194" s="2"/>
      <c r="M194" s="2"/>
      <c r="Q194" s="9"/>
      <c r="V194" s="9"/>
      <c r="Y194" s="54"/>
    </row>
    <row r="195" spans="9:25" s="1" customFormat="1" ht="19.5" customHeight="1">
      <c r="I195" s="2"/>
      <c r="J195" s="2"/>
      <c r="K195" s="8"/>
      <c r="L195" s="2"/>
      <c r="M195" s="2"/>
      <c r="Q195" s="9"/>
      <c r="V195" s="9"/>
      <c r="Y195" s="54"/>
    </row>
    <row r="196" spans="9:25" s="1" customFormat="1" ht="19.5" customHeight="1">
      <c r="I196" s="2"/>
      <c r="J196" s="2"/>
      <c r="K196" s="8"/>
      <c r="L196" s="2"/>
      <c r="M196" s="2"/>
      <c r="Q196" s="9"/>
      <c r="V196" s="9"/>
      <c r="Y196" s="54"/>
    </row>
    <row r="197" spans="9:25" s="1" customFormat="1" ht="19.5" customHeight="1">
      <c r="I197" s="2"/>
      <c r="J197" s="2"/>
      <c r="K197" s="8"/>
      <c r="L197" s="2"/>
      <c r="M197" s="2"/>
      <c r="Q197" s="9"/>
      <c r="V197" s="9"/>
      <c r="Y197" s="54"/>
    </row>
    <row r="198" spans="9:25" s="1" customFormat="1" ht="19.5" customHeight="1">
      <c r="I198" s="2"/>
      <c r="J198" s="2"/>
      <c r="K198" s="8"/>
      <c r="L198" s="2"/>
      <c r="M198" s="2"/>
      <c r="Q198" s="9"/>
      <c r="V198" s="9"/>
      <c r="Y198" s="54"/>
    </row>
    <row r="199" spans="9:25" s="1" customFormat="1" ht="19.5" customHeight="1">
      <c r="I199" s="2"/>
      <c r="J199" s="2"/>
      <c r="K199" s="8"/>
      <c r="L199" s="2"/>
      <c r="M199" s="2"/>
      <c r="Q199" s="9"/>
      <c r="V199" s="9"/>
      <c r="Y199" s="54"/>
    </row>
    <row r="200" spans="9:25" s="1" customFormat="1" ht="19.5" customHeight="1">
      <c r="I200" s="2"/>
      <c r="J200" s="2"/>
      <c r="K200" s="8"/>
      <c r="L200" s="2"/>
      <c r="M200" s="2"/>
      <c r="Q200" s="9"/>
      <c r="V200" s="9"/>
      <c r="Y200" s="54"/>
    </row>
    <row r="201" spans="9:25" s="1" customFormat="1" ht="19.5" customHeight="1">
      <c r="I201" s="2"/>
      <c r="J201" s="2"/>
      <c r="K201" s="8"/>
      <c r="L201" s="2"/>
      <c r="M201" s="2"/>
      <c r="Q201" s="9"/>
      <c r="V201" s="9"/>
      <c r="Y201" s="54"/>
    </row>
    <row r="202" spans="9:25" s="1" customFormat="1" ht="19.5" customHeight="1">
      <c r="I202" s="2"/>
      <c r="J202" s="2"/>
      <c r="K202" s="8"/>
      <c r="L202" s="2"/>
      <c r="M202" s="2"/>
      <c r="Q202" s="9"/>
      <c r="V202" s="9"/>
      <c r="Y202" s="54"/>
    </row>
    <row r="203" spans="9:25" s="1" customFormat="1" ht="19.5" customHeight="1">
      <c r="I203" s="2"/>
      <c r="J203" s="2"/>
      <c r="K203" s="8"/>
      <c r="L203" s="2"/>
      <c r="M203" s="2"/>
      <c r="Q203" s="9"/>
      <c r="V203" s="9"/>
      <c r="Y203" s="54"/>
    </row>
    <row r="204" spans="11:25" s="1" customFormat="1" ht="19.5" customHeight="1">
      <c r="K204" s="8"/>
      <c r="L204" s="2"/>
      <c r="M204" s="2"/>
      <c r="Q204" s="9"/>
      <c r="V204" s="9"/>
      <c r="Y204" s="54"/>
    </row>
    <row r="205" spans="11:25" s="1" customFormat="1" ht="19.5" customHeight="1">
      <c r="K205" s="8"/>
      <c r="L205" s="2"/>
      <c r="M205" s="2"/>
      <c r="Q205" s="9"/>
      <c r="V205" s="9"/>
      <c r="Y205" s="54"/>
    </row>
    <row r="206" spans="11:25" s="1" customFormat="1" ht="19.5" customHeight="1">
      <c r="K206" s="8"/>
      <c r="L206" s="2"/>
      <c r="M206" s="2"/>
      <c r="Q206" s="9"/>
      <c r="V206" s="9"/>
      <c r="Y206" s="54"/>
    </row>
    <row r="207" spans="11:25" s="1" customFormat="1" ht="19.5" customHeight="1">
      <c r="K207" s="8"/>
      <c r="L207" s="2"/>
      <c r="M207" s="2"/>
      <c r="Q207" s="9"/>
      <c r="V207" s="9"/>
      <c r="Y207" s="54"/>
    </row>
    <row r="208" spans="11:25" s="1" customFormat="1" ht="19.5" customHeight="1">
      <c r="K208" s="8"/>
      <c r="L208" s="2"/>
      <c r="M208" s="2"/>
      <c r="Q208" s="9"/>
      <c r="V208" s="9"/>
      <c r="Y208" s="54"/>
    </row>
    <row r="209" spans="11:25" s="1" customFormat="1" ht="19.5" customHeight="1">
      <c r="K209" s="8"/>
      <c r="L209" s="2"/>
      <c r="M209" s="2"/>
      <c r="Q209" s="9"/>
      <c r="V209" s="9"/>
      <c r="Y209" s="54"/>
    </row>
    <row r="210" spans="11:25" s="1" customFormat="1" ht="19.5" customHeight="1">
      <c r="K210" s="8"/>
      <c r="L210" s="2"/>
      <c r="M210" s="2"/>
      <c r="Q210" s="9"/>
      <c r="V210" s="9"/>
      <c r="Y210" s="54"/>
    </row>
    <row r="211" spans="11:25" s="1" customFormat="1" ht="19.5" customHeight="1">
      <c r="K211" s="8"/>
      <c r="L211" s="2"/>
      <c r="M211" s="2"/>
      <c r="Q211" s="9"/>
      <c r="V211" s="9"/>
      <c r="Y211" s="54"/>
    </row>
    <row r="212" spans="11:25" s="1" customFormat="1" ht="19.5" customHeight="1">
      <c r="K212" s="8"/>
      <c r="L212" s="2"/>
      <c r="M212" s="2"/>
      <c r="Q212" s="9"/>
      <c r="V212" s="9"/>
      <c r="Y212" s="54"/>
    </row>
    <row r="213" spans="11:25" s="1" customFormat="1" ht="19.5" customHeight="1">
      <c r="K213" s="8"/>
      <c r="L213" s="2"/>
      <c r="M213" s="2"/>
      <c r="Q213" s="9"/>
      <c r="V213" s="9"/>
      <c r="Y213" s="54"/>
    </row>
    <row r="214" spans="11:25" s="1" customFormat="1" ht="19.5" customHeight="1">
      <c r="K214" s="8"/>
      <c r="L214" s="2"/>
      <c r="M214" s="2"/>
      <c r="Q214" s="9"/>
      <c r="V214" s="9"/>
      <c r="Y214" s="54"/>
    </row>
    <row r="215" spans="11:25" s="1" customFormat="1" ht="19.5" customHeight="1">
      <c r="K215" s="8"/>
      <c r="L215" s="2"/>
      <c r="M215" s="2"/>
      <c r="Q215" s="9"/>
      <c r="V215" s="9"/>
      <c r="Y215" s="54"/>
    </row>
    <row r="216" spans="11:25" s="1" customFormat="1" ht="19.5" customHeight="1">
      <c r="K216" s="8"/>
      <c r="L216" s="2"/>
      <c r="M216" s="2"/>
      <c r="Q216" s="9"/>
      <c r="V216" s="9"/>
      <c r="Y216" s="54"/>
    </row>
    <row r="217" spans="11:25" s="1" customFormat="1" ht="19.5" customHeight="1">
      <c r="K217" s="8"/>
      <c r="L217" s="2"/>
      <c r="M217" s="2"/>
      <c r="Q217" s="9"/>
      <c r="V217" s="9"/>
      <c r="Y217" s="54"/>
    </row>
    <row r="218" spans="11:25" s="1" customFormat="1" ht="19.5" customHeight="1">
      <c r="K218" s="8"/>
      <c r="L218" s="2"/>
      <c r="M218" s="2"/>
      <c r="Q218" s="9"/>
      <c r="V218" s="9"/>
      <c r="Y218" s="54"/>
    </row>
    <row r="219" spans="11:25" s="1" customFormat="1" ht="19.5" customHeight="1">
      <c r="K219" s="8"/>
      <c r="L219" s="2"/>
      <c r="M219" s="2"/>
      <c r="Q219" s="9"/>
      <c r="V219" s="9"/>
      <c r="Y219" s="54"/>
    </row>
    <row r="220" spans="11:25" s="1" customFormat="1" ht="19.5" customHeight="1">
      <c r="K220" s="8"/>
      <c r="L220" s="2"/>
      <c r="M220" s="2"/>
      <c r="Q220" s="9"/>
      <c r="V220" s="9"/>
      <c r="Y220" s="54"/>
    </row>
    <row r="221" spans="11:25" s="1" customFormat="1" ht="19.5" customHeight="1">
      <c r="K221" s="8"/>
      <c r="L221" s="2"/>
      <c r="M221" s="2"/>
      <c r="Q221" s="9"/>
      <c r="V221" s="9"/>
      <c r="Y221" s="54"/>
    </row>
    <row r="222" spans="11:25" s="1" customFormat="1" ht="19.5" customHeight="1">
      <c r="K222" s="8"/>
      <c r="L222" s="2"/>
      <c r="M222" s="2"/>
      <c r="Q222" s="9"/>
      <c r="V222" s="9"/>
      <c r="Y222" s="54"/>
    </row>
    <row r="223" spans="11:25" s="1" customFormat="1" ht="19.5" customHeight="1">
      <c r="K223" s="8"/>
      <c r="L223" s="2"/>
      <c r="M223" s="2"/>
      <c r="Q223" s="9"/>
      <c r="V223" s="9"/>
      <c r="Y223" s="54"/>
    </row>
    <row r="224" spans="11:25" s="1" customFormat="1" ht="19.5" customHeight="1">
      <c r="K224" s="8"/>
      <c r="L224" s="2"/>
      <c r="M224" s="2"/>
      <c r="Q224" s="9"/>
      <c r="V224" s="9"/>
      <c r="Y224" s="54"/>
    </row>
    <row r="225" spans="11:25" s="1" customFormat="1" ht="19.5" customHeight="1">
      <c r="K225" s="8"/>
      <c r="L225" s="2"/>
      <c r="M225" s="2"/>
      <c r="Q225" s="9"/>
      <c r="V225" s="9"/>
      <c r="Y225" s="54"/>
    </row>
    <row r="226" spans="11:25" s="1" customFormat="1" ht="19.5" customHeight="1">
      <c r="K226" s="8"/>
      <c r="L226" s="2"/>
      <c r="M226" s="2"/>
      <c r="Q226" s="9"/>
      <c r="V226" s="9"/>
      <c r="Y226" s="54"/>
    </row>
    <row r="227" spans="11:25" s="1" customFormat="1" ht="19.5" customHeight="1">
      <c r="K227" s="8"/>
      <c r="L227" s="2"/>
      <c r="M227" s="2"/>
      <c r="Q227" s="9"/>
      <c r="V227" s="9"/>
      <c r="Y227" s="54"/>
    </row>
    <row r="228" spans="11:25" s="1" customFormat="1" ht="19.5" customHeight="1">
      <c r="K228" s="8"/>
      <c r="L228" s="2"/>
      <c r="M228" s="2"/>
      <c r="Q228" s="9"/>
      <c r="V228" s="9"/>
      <c r="Y228" s="54"/>
    </row>
    <row r="229" spans="11:25" s="1" customFormat="1" ht="19.5" customHeight="1">
      <c r="K229" s="8"/>
      <c r="L229" s="2"/>
      <c r="M229" s="2"/>
      <c r="Q229" s="9"/>
      <c r="V229" s="9"/>
      <c r="Y229" s="54"/>
    </row>
    <row r="230" spans="11:25" s="1" customFormat="1" ht="19.5" customHeight="1">
      <c r="K230" s="8"/>
      <c r="L230" s="2"/>
      <c r="M230" s="2"/>
      <c r="Q230" s="9"/>
      <c r="V230" s="9"/>
      <c r="Y230" s="54"/>
    </row>
    <row r="231" spans="11:25" s="1" customFormat="1" ht="19.5" customHeight="1">
      <c r="K231" s="8"/>
      <c r="L231" s="2"/>
      <c r="M231" s="2"/>
      <c r="Q231" s="9"/>
      <c r="V231" s="9"/>
      <c r="Y231" s="54"/>
    </row>
    <row r="232" spans="11:25" s="1" customFormat="1" ht="19.5" customHeight="1">
      <c r="K232" s="8"/>
      <c r="L232" s="2"/>
      <c r="M232" s="2"/>
      <c r="Q232" s="9"/>
      <c r="V232" s="9"/>
      <c r="Y232" s="54"/>
    </row>
    <row r="233" spans="11:25" s="1" customFormat="1" ht="19.5" customHeight="1">
      <c r="K233" s="8"/>
      <c r="L233" s="2"/>
      <c r="M233" s="2"/>
      <c r="Q233" s="9"/>
      <c r="V233" s="9"/>
      <c r="Y233" s="54"/>
    </row>
    <row r="234" spans="11:25" s="1" customFormat="1" ht="19.5" customHeight="1">
      <c r="K234" s="8"/>
      <c r="L234" s="2"/>
      <c r="M234" s="2"/>
      <c r="Q234" s="9"/>
      <c r="V234" s="9"/>
      <c r="Y234" s="54"/>
    </row>
    <row r="235" spans="11:25" s="1" customFormat="1" ht="19.5" customHeight="1">
      <c r="K235" s="8"/>
      <c r="L235" s="2"/>
      <c r="M235" s="2"/>
      <c r="Q235" s="9"/>
      <c r="V235" s="9"/>
      <c r="Y235" s="54"/>
    </row>
    <row r="236" spans="11:25" s="1" customFormat="1" ht="19.5" customHeight="1">
      <c r="K236" s="8"/>
      <c r="L236" s="2"/>
      <c r="M236" s="2"/>
      <c r="Q236" s="9"/>
      <c r="V236" s="9"/>
      <c r="Y236" s="54"/>
    </row>
    <row r="237" spans="11:25" s="1" customFormat="1" ht="19.5" customHeight="1">
      <c r="K237" s="8"/>
      <c r="L237" s="2"/>
      <c r="M237" s="2"/>
      <c r="Q237" s="9"/>
      <c r="V237" s="9"/>
      <c r="Y237" s="54"/>
    </row>
    <row r="238" spans="11:25" s="1" customFormat="1" ht="19.5" customHeight="1">
      <c r="K238" s="8"/>
      <c r="L238" s="2"/>
      <c r="M238" s="2"/>
      <c r="Q238" s="9"/>
      <c r="V238" s="9"/>
      <c r="Y238" s="54"/>
    </row>
    <row r="239" spans="11:25" s="1" customFormat="1" ht="19.5" customHeight="1">
      <c r="K239" s="8"/>
      <c r="L239" s="2"/>
      <c r="M239" s="2"/>
      <c r="Q239" s="9"/>
      <c r="V239" s="9"/>
      <c r="Y239" s="54"/>
    </row>
    <row r="240" spans="11:25" s="1" customFormat="1" ht="19.5" customHeight="1">
      <c r="K240" s="8"/>
      <c r="L240" s="2"/>
      <c r="M240" s="2"/>
      <c r="Q240" s="9"/>
      <c r="V240" s="9"/>
      <c r="Y240" s="54"/>
    </row>
    <row r="241" spans="11:25" s="1" customFormat="1" ht="19.5" customHeight="1">
      <c r="K241" s="8"/>
      <c r="L241" s="2"/>
      <c r="M241" s="2"/>
      <c r="Q241" s="9"/>
      <c r="V241" s="9"/>
      <c r="Y241" s="54"/>
    </row>
    <row r="242" spans="11:25" s="1" customFormat="1" ht="19.5" customHeight="1">
      <c r="K242" s="8"/>
      <c r="L242" s="2"/>
      <c r="M242" s="2"/>
      <c r="Q242" s="9"/>
      <c r="V242" s="9"/>
      <c r="Y242" s="54"/>
    </row>
    <row r="243" spans="11:25" s="1" customFormat="1" ht="19.5" customHeight="1">
      <c r="K243" s="8"/>
      <c r="L243" s="2"/>
      <c r="M243" s="2"/>
      <c r="Q243" s="9"/>
      <c r="V243" s="9"/>
      <c r="Y243" s="54"/>
    </row>
    <row r="244" spans="11:25" s="1" customFormat="1" ht="19.5" customHeight="1">
      <c r="K244" s="8"/>
      <c r="L244" s="2"/>
      <c r="M244" s="2"/>
      <c r="Q244" s="9"/>
      <c r="V244" s="9"/>
      <c r="Y244" s="54"/>
    </row>
    <row r="245" spans="11:25" s="1" customFormat="1" ht="19.5" customHeight="1">
      <c r="K245" s="8"/>
      <c r="L245" s="2"/>
      <c r="M245" s="2"/>
      <c r="Q245" s="9"/>
      <c r="V245" s="9"/>
      <c r="Y245" s="54"/>
    </row>
    <row r="246" spans="11:25" s="1" customFormat="1" ht="19.5" customHeight="1">
      <c r="K246" s="8"/>
      <c r="L246" s="2"/>
      <c r="M246" s="2"/>
      <c r="Q246" s="9"/>
      <c r="V246" s="9"/>
      <c r="Y246" s="54"/>
    </row>
    <row r="247" spans="11:25" s="1" customFormat="1" ht="19.5" customHeight="1">
      <c r="K247" s="8"/>
      <c r="L247" s="2"/>
      <c r="M247" s="2"/>
      <c r="Q247" s="9"/>
      <c r="V247" s="9"/>
      <c r="Y247" s="54"/>
    </row>
    <row r="248" spans="11:25" s="1" customFormat="1" ht="19.5" customHeight="1">
      <c r="K248" s="8"/>
      <c r="L248" s="2"/>
      <c r="M248" s="2"/>
      <c r="Q248" s="9"/>
      <c r="V248" s="9"/>
      <c r="Y248" s="54"/>
    </row>
    <row r="249" spans="11:25" s="1" customFormat="1" ht="19.5" customHeight="1">
      <c r="K249" s="8"/>
      <c r="L249" s="2"/>
      <c r="M249" s="2"/>
      <c r="Q249" s="9"/>
      <c r="V249" s="9"/>
      <c r="Y249" s="54"/>
    </row>
    <row r="250" spans="11:25" s="1" customFormat="1" ht="19.5" customHeight="1">
      <c r="K250" s="8"/>
      <c r="L250" s="2"/>
      <c r="M250" s="2"/>
      <c r="Q250" s="9"/>
      <c r="V250" s="9"/>
      <c r="Y250" s="54"/>
    </row>
    <row r="251" spans="11:25" s="1" customFormat="1" ht="19.5" customHeight="1">
      <c r="K251" s="8"/>
      <c r="L251" s="2"/>
      <c r="M251" s="2"/>
      <c r="Q251" s="9"/>
      <c r="V251" s="9"/>
      <c r="Y251" s="54"/>
    </row>
    <row r="252" spans="11:25" s="1" customFormat="1" ht="19.5" customHeight="1">
      <c r="K252" s="8"/>
      <c r="L252" s="2"/>
      <c r="M252" s="2"/>
      <c r="Q252" s="9"/>
      <c r="V252" s="9"/>
      <c r="Y252" s="54"/>
    </row>
    <row r="253" spans="11:25" s="1" customFormat="1" ht="19.5" customHeight="1">
      <c r="K253" s="8"/>
      <c r="L253" s="2"/>
      <c r="M253" s="2"/>
      <c r="Q253" s="9"/>
      <c r="V253" s="9"/>
      <c r="Y253" s="54"/>
    </row>
    <row r="254" spans="11:25" s="1" customFormat="1" ht="19.5" customHeight="1">
      <c r="K254" s="8"/>
      <c r="L254" s="2"/>
      <c r="M254" s="2"/>
      <c r="Q254" s="9"/>
      <c r="V254" s="9"/>
      <c r="Y254" s="54"/>
    </row>
    <row r="255" spans="11:25" s="1" customFormat="1" ht="19.5" customHeight="1">
      <c r="K255" s="8"/>
      <c r="L255" s="2"/>
      <c r="M255" s="2"/>
      <c r="Q255" s="9"/>
      <c r="V255" s="9"/>
      <c r="Y255" s="54"/>
    </row>
    <row r="256" spans="11:25" s="1" customFormat="1" ht="19.5" customHeight="1">
      <c r="K256" s="8"/>
      <c r="L256" s="2"/>
      <c r="M256" s="2"/>
      <c r="Q256" s="9"/>
      <c r="V256" s="9"/>
      <c r="Y256" s="54"/>
    </row>
    <row r="257" spans="11:25" s="1" customFormat="1" ht="19.5" customHeight="1">
      <c r="K257" s="8"/>
      <c r="L257" s="2"/>
      <c r="M257" s="2"/>
      <c r="Q257" s="9"/>
      <c r="V257" s="9"/>
      <c r="Y257" s="54"/>
    </row>
    <row r="258" spans="11:25" s="1" customFormat="1" ht="19.5" customHeight="1">
      <c r="K258" s="8"/>
      <c r="L258" s="2"/>
      <c r="M258" s="2"/>
      <c r="Q258" s="9"/>
      <c r="V258" s="9"/>
      <c r="Y258" s="54"/>
    </row>
    <row r="259" spans="11:25" s="1" customFormat="1" ht="19.5" customHeight="1">
      <c r="K259" s="8"/>
      <c r="L259" s="2"/>
      <c r="M259" s="2"/>
      <c r="Q259" s="9"/>
      <c r="V259" s="9"/>
      <c r="Y259" s="54"/>
    </row>
    <row r="260" spans="11:25" s="1" customFormat="1" ht="19.5" customHeight="1">
      <c r="K260" s="8"/>
      <c r="L260" s="2"/>
      <c r="M260" s="2"/>
      <c r="Q260" s="9"/>
      <c r="V260" s="9"/>
      <c r="Y260" s="54"/>
    </row>
    <row r="261" spans="11:25" s="1" customFormat="1" ht="19.5" customHeight="1">
      <c r="K261" s="8"/>
      <c r="L261" s="2"/>
      <c r="M261" s="2"/>
      <c r="Q261" s="9"/>
      <c r="V261" s="9"/>
      <c r="Y261" s="54"/>
    </row>
    <row r="262" spans="11:25" s="1" customFormat="1" ht="19.5" customHeight="1">
      <c r="K262" s="8"/>
      <c r="L262" s="2"/>
      <c r="M262" s="2"/>
      <c r="Q262" s="9"/>
      <c r="V262" s="9"/>
      <c r="Y262" s="54"/>
    </row>
    <row r="263" spans="11:25" s="1" customFormat="1" ht="19.5" customHeight="1">
      <c r="K263" s="8"/>
      <c r="L263" s="2"/>
      <c r="M263" s="2"/>
      <c r="Q263" s="9"/>
      <c r="V263" s="9"/>
      <c r="Y263" s="54"/>
    </row>
    <row r="264" spans="11:25" s="1" customFormat="1" ht="19.5" customHeight="1">
      <c r="K264" s="8"/>
      <c r="L264" s="2"/>
      <c r="M264" s="2"/>
      <c r="Q264" s="9"/>
      <c r="V264" s="9"/>
      <c r="Y264" s="54"/>
    </row>
    <row r="265" spans="11:25" s="1" customFormat="1" ht="19.5" customHeight="1">
      <c r="K265" s="8"/>
      <c r="L265" s="2"/>
      <c r="M265" s="2"/>
      <c r="Q265" s="9"/>
      <c r="V265" s="9"/>
      <c r="Y265" s="54"/>
    </row>
    <row r="266" spans="11:25" s="1" customFormat="1" ht="19.5" customHeight="1">
      <c r="K266" s="8"/>
      <c r="L266" s="2"/>
      <c r="M266" s="2"/>
      <c r="Q266" s="9"/>
      <c r="V266" s="9"/>
      <c r="Y266" s="54"/>
    </row>
    <row r="267" spans="11:25" s="1" customFormat="1" ht="19.5" customHeight="1">
      <c r="K267" s="8"/>
      <c r="L267" s="2"/>
      <c r="M267" s="2"/>
      <c r="Q267" s="9"/>
      <c r="V267" s="9"/>
      <c r="Y267" s="54"/>
    </row>
    <row r="268" spans="11:25" s="1" customFormat="1" ht="19.5" customHeight="1">
      <c r="K268" s="8"/>
      <c r="L268" s="2"/>
      <c r="M268" s="2"/>
      <c r="Q268" s="9"/>
      <c r="V268" s="9"/>
      <c r="Y268" s="54"/>
    </row>
    <row r="269" spans="11:25" s="1" customFormat="1" ht="19.5" customHeight="1">
      <c r="K269" s="8"/>
      <c r="L269" s="2"/>
      <c r="M269" s="2"/>
      <c r="Q269" s="9"/>
      <c r="V269" s="9"/>
      <c r="Y269" s="54"/>
    </row>
    <row r="270" spans="11:25" s="1" customFormat="1" ht="19.5" customHeight="1">
      <c r="K270" s="8"/>
      <c r="L270" s="2"/>
      <c r="M270" s="2"/>
      <c r="Q270" s="9"/>
      <c r="V270" s="9"/>
      <c r="Y270" s="54"/>
    </row>
    <row r="271" spans="11:25" s="1" customFormat="1" ht="19.5" customHeight="1">
      <c r="K271" s="8"/>
      <c r="L271" s="2"/>
      <c r="M271" s="2"/>
      <c r="Q271" s="9"/>
      <c r="V271" s="9"/>
      <c r="Y271" s="54"/>
    </row>
    <row r="272" spans="11:25" s="1" customFormat="1" ht="19.5" customHeight="1">
      <c r="K272" s="8"/>
      <c r="L272" s="2"/>
      <c r="M272" s="2"/>
      <c r="Q272" s="9"/>
      <c r="V272" s="9"/>
      <c r="Y272" s="54"/>
    </row>
    <row r="273" spans="11:25" s="1" customFormat="1" ht="19.5" customHeight="1">
      <c r="K273" s="8"/>
      <c r="L273" s="2"/>
      <c r="M273" s="2"/>
      <c r="Q273" s="9"/>
      <c r="V273" s="9"/>
      <c r="Y273" s="54"/>
    </row>
    <row r="274" spans="11:25" s="1" customFormat="1" ht="19.5" customHeight="1">
      <c r="K274" s="8"/>
      <c r="L274" s="2"/>
      <c r="M274" s="2"/>
      <c r="Q274" s="9"/>
      <c r="V274" s="9"/>
      <c r="Y274" s="54"/>
    </row>
    <row r="275" spans="11:25" s="1" customFormat="1" ht="19.5" customHeight="1">
      <c r="K275" s="8"/>
      <c r="L275" s="2"/>
      <c r="M275" s="2"/>
      <c r="Q275" s="9"/>
      <c r="V275" s="9"/>
      <c r="Y275" s="54"/>
    </row>
    <row r="276" spans="11:25" s="1" customFormat="1" ht="19.5" customHeight="1">
      <c r="K276" s="8"/>
      <c r="L276" s="2"/>
      <c r="M276" s="2"/>
      <c r="Q276" s="9"/>
      <c r="V276" s="9"/>
      <c r="Y276" s="54"/>
    </row>
    <row r="277" spans="11:25" s="1" customFormat="1" ht="19.5" customHeight="1">
      <c r="K277" s="8"/>
      <c r="L277" s="2"/>
      <c r="M277" s="2"/>
      <c r="Q277" s="9"/>
      <c r="V277" s="9"/>
      <c r="Y277" s="54"/>
    </row>
    <row r="278" spans="11:25" s="1" customFormat="1" ht="19.5" customHeight="1">
      <c r="K278" s="8"/>
      <c r="L278" s="2"/>
      <c r="M278" s="2"/>
      <c r="Q278" s="9"/>
      <c r="V278" s="9"/>
      <c r="Y278" s="54"/>
    </row>
    <row r="279" spans="11:25" s="1" customFormat="1" ht="19.5" customHeight="1">
      <c r="K279" s="8"/>
      <c r="L279" s="2"/>
      <c r="M279" s="2"/>
      <c r="Q279" s="9"/>
      <c r="V279" s="9"/>
      <c r="Y279" s="54"/>
    </row>
    <row r="280" spans="11:25" s="1" customFormat="1" ht="19.5" customHeight="1">
      <c r="K280" s="8"/>
      <c r="L280" s="2"/>
      <c r="M280" s="2"/>
      <c r="Q280" s="9"/>
      <c r="V280" s="9"/>
      <c r="Y280" s="54"/>
    </row>
    <row r="281" spans="11:25" s="1" customFormat="1" ht="19.5" customHeight="1">
      <c r="K281" s="8"/>
      <c r="L281" s="2"/>
      <c r="M281" s="2"/>
      <c r="Q281" s="9"/>
      <c r="V281" s="9"/>
      <c r="Y281" s="54"/>
    </row>
    <row r="282" spans="11:25" s="1" customFormat="1" ht="19.5" customHeight="1">
      <c r="K282" s="8"/>
      <c r="L282" s="2"/>
      <c r="M282" s="2"/>
      <c r="Q282" s="9"/>
      <c r="V282" s="9"/>
      <c r="Y282" s="54"/>
    </row>
    <row r="283" spans="11:25" s="1" customFormat="1" ht="19.5" customHeight="1">
      <c r="K283" s="8"/>
      <c r="L283" s="2"/>
      <c r="M283" s="2"/>
      <c r="Q283" s="9"/>
      <c r="V283" s="9"/>
      <c r="Y283" s="54"/>
    </row>
    <row r="284" spans="11:25" s="1" customFormat="1" ht="19.5" customHeight="1">
      <c r="K284" s="8"/>
      <c r="L284" s="2"/>
      <c r="M284" s="2"/>
      <c r="Q284" s="9"/>
      <c r="V284" s="9"/>
      <c r="Y284" s="54"/>
    </row>
    <row r="285" spans="11:25" s="1" customFormat="1" ht="19.5" customHeight="1">
      <c r="K285" s="8"/>
      <c r="L285" s="2"/>
      <c r="M285" s="2"/>
      <c r="Q285" s="9"/>
      <c r="V285" s="9"/>
      <c r="Y285" s="54"/>
    </row>
    <row r="286" spans="11:25" s="1" customFormat="1" ht="19.5" customHeight="1">
      <c r="K286" s="8"/>
      <c r="L286" s="2"/>
      <c r="M286" s="2"/>
      <c r="Q286" s="9"/>
      <c r="V286" s="9"/>
      <c r="Y286" s="54"/>
    </row>
    <row r="287" spans="11:25" s="1" customFormat="1" ht="19.5" customHeight="1">
      <c r="K287" s="8"/>
      <c r="L287" s="2"/>
      <c r="M287" s="2"/>
      <c r="Q287" s="9"/>
      <c r="V287" s="9"/>
      <c r="Y287" s="54"/>
    </row>
    <row r="288" spans="11:25" s="1" customFormat="1" ht="19.5" customHeight="1">
      <c r="K288" s="8"/>
      <c r="L288" s="2"/>
      <c r="M288" s="2"/>
      <c r="Q288" s="9"/>
      <c r="V288" s="9"/>
      <c r="Y288" s="54"/>
    </row>
    <row r="289" spans="11:25" s="1" customFormat="1" ht="19.5" customHeight="1">
      <c r="K289" s="8"/>
      <c r="L289" s="2"/>
      <c r="M289" s="2"/>
      <c r="Q289" s="9"/>
      <c r="V289" s="9"/>
      <c r="Y289" s="54"/>
    </row>
    <row r="290" spans="11:25" s="1" customFormat="1" ht="19.5" customHeight="1">
      <c r="K290" s="8"/>
      <c r="L290" s="2"/>
      <c r="M290" s="2"/>
      <c r="Q290" s="9"/>
      <c r="V290" s="9"/>
      <c r="Y290" s="54"/>
    </row>
    <row r="291" spans="11:25" s="1" customFormat="1" ht="19.5" customHeight="1">
      <c r="K291" s="8"/>
      <c r="L291" s="2"/>
      <c r="M291" s="2"/>
      <c r="Q291" s="9"/>
      <c r="V291" s="9"/>
      <c r="Y291" s="54"/>
    </row>
    <row r="292" spans="11:25" s="1" customFormat="1" ht="19.5" customHeight="1">
      <c r="K292" s="8"/>
      <c r="L292" s="2"/>
      <c r="M292" s="2"/>
      <c r="Q292" s="9"/>
      <c r="V292" s="9"/>
      <c r="Y292" s="54"/>
    </row>
    <row r="293" spans="11:25" s="1" customFormat="1" ht="19.5" customHeight="1">
      <c r="K293" s="8"/>
      <c r="L293" s="2"/>
      <c r="M293" s="2"/>
      <c r="Q293" s="9"/>
      <c r="V293" s="9"/>
      <c r="Y293" s="54"/>
    </row>
    <row r="294" spans="11:25" s="1" customFormat="1" ht="19.5" customHeight="1">
      <c r="K294" s="8"/>
      <c r="L294" s="2"/>
      <c r="M294" s="2"/>
      <c r="Q294" s="9"/>
      <c r="V294" s="9"/>
      <c r="Y294" s="54"/>
    </row>
    <row r="295" spans="11:25" s="1" customFormat="1" ht="19.5" customHeight="1">
      <c r="K295" s="8"/>
      <c r="L295" s="2"/>
      <c r="M295" s="2"/>
      <c r="Q295" s="9"/>
      <c r="V295" s="9"/>
      <c r="Y295" s="54"/>
    </row>
    <row r="296" spans="11:25" s="1" customFormat="1" ht="19.5" customHeight="1">
      <c r="K296" s="8"/>
      <c r="L296" s="2"/>
      <c r="M296" s="2"/>
      <c r="Q296" s="9"/>
      <c r="V296" s="9"/>
      <c r="Y296" s="54"/>
    </row>
    <row r="297" spans="11:25" s="1" customFormat="1" ht="19.5" customHeight="1">
      <c r="K297" s="8"/>
      <c r="L297" s="2"/>
      <c r="M297" s="2"/>
      <c r="Q297" s="9"/>
      <c r="V297" s="9"/>
      <c r="Y297" s="54"/>
    </row>
    <row r="298" spans="11:25" s="1" customFormat="1" ht="19.5" customHeight="1">
      <c r="K298" s="8"/>
      <c r="L298" s="2"/>
      <c r="M298" s="2"/>
      <c r="Q298" s="9"/>
      <c r="V298" s="9"/>
      <c r="Y298" s="54"/>
    </row>
    <row r="299" spans="11:25" s="1" customFormat="1" ht="19.5" customHeight="1">
      <c r="K299" s="8"/>
      <c r="L299" s="2"/>
      <c r="M299" s="2"/>
      <c r="Q299" s="9"/>
      <c r="V299" s="9"/>
      <c r="Y299" s="54"/>
    </row>
    <row r="300" spans="11:25" s="1" customFormat="1" ht="19.5" customHeight="1">
      <c r="K300" s="8"/>
      <c r="L300" s="2"/>
      <c r="M300" s="2"/>
      <c r="Q300" s="9"/>
      <c r="V300" s="9"/>
      <c r="Y300" s="54"/>
    </row>
    <row r="301" spans="11:25" s="1" customFormat="1" ht="19.5" customHeight="1">
      <c r="K301" s="8"/>
      <c r="L301" s="2"/>
      <c r="M301" s="2"/>
      <c r="Q301" s="9"/>
      <c r="V301" s="9"/>
      <c r="Y301" s="54"/>
    </row>
    <row r="302" spans="11:25" s="1" customFormat="1" ht="19.5" customHeight="1">
      <c r="K302" s="8"/>
      <c r="L302" s="2"/>
      <c r="M302" s="2"/>
      <c r="Q302" s="9"/>
      <c r="V302" s="9"/>
      <c r="Y302" s="54"/>
    </row>
    <row r="303" spans="11:25" s="1" customFormat="1" ht="19.5" customHeight="1">
      <c r="K303" s="8"/>
      <c r="L303" s="2"/>
      <c r="M303" s="2"/>
      <c r="Q303" s="9"/>
      <c r="V303" s="9"/>
      <c r="Y303" s="54"/>
    </row>
    <row r="304" spans="11:25" s="1" customFormat="1" ht="19.5" customHeight="1">
      <c r="K304" s="8"/>
      <c r="L304" s="2"/>
      <c r="M304" s="2"/>
      <c r="Q304" s="9"/>
      <c r="V304" s="9"/>
      <c r="Y304" s="54"/>
    </row>
    <row r="305" spans="11:25" s="1" customFormat="1" ht="19.5" customHeight="1">
      <c r="K305" s="8"/>
      <c r="L305" s="2"/>
      <c r="M305" s="2"/>
      <c r="Q305" s="9"/>
      <c r="V305" s="9"/>
      <c r="Y305" s="54"/>
    </row>
    <row r="306" spans="11:25" s="1" customFormat="1" ht="19.5" customHeight="1">
      <c r="K306" s="8"/>
      <c r="L306" s="2"/>
      <c r="M306" s="2"/>
      <c r="Q306" s="9"/>
      <c r="V306" s="9"/>
      <c r="Y306" s="54"/>
    </row>
    <row r="307" spans="11:25" s="1" customFormat="1" ht="19.5" customHeight="1">
      <c r="K307" s="8"/>
      <c r="L307" s="2"/>
      <c r="M307" s="2"/>
      <c r="Q307" s="9"/>
      <c r="V307" s="9"/>
      <c r="Y307" s="54"/>
    </row>
    <row r="308" spans="11:25" s="1" customFormat="1" ht="19.5" customHeight="1">
      <c r="K308" s="8"/>
      <c r="L308" s="2"/>
      <c r="M308" s="2"/>
      <c r="Q308" s="9"/>
      <c r="V308" s="9"/>
      <c r="Y308" s="54"/>
    </row>
    <row r="309" spans="11:25" s="1" customFormat="1" ht="19.5" customHeight="1">
      <c r="K309" s="8"/>
      <c r="L309" s="2"/>
      <c r="M309" s="2"/>
      <c r="Q309" s="9"/>
      <c r="V309" s="9"/>
      <c r="Y309" s="54"/>
    </row>
    <row r="310" spans="11:25" s="1" customFormat="1" ht="19.5" customHeight="1">
      <c r="K310" s="8"/>
      <c r="L310" s="2"/>
      <c r="M310" s="2"/>
      <c r="Q310" s="9"/>
      <c r="V310" s="9"/>
      <c r="Y310" s="54"/>
    </row>
    <row r="311" spans="11:25" s="1" customFormat="1" ht="19.5" customHeight="1">
      <c r="K311" s="8"/>
      <c r="L311" s="2"/>
      <c r="M311" s="2"/>
      <c r="Q311" s="9"/>
      <c r="V311" s="9"/>
      <c r="Y311" s="54"/>
    </row>
    <row r="312" spans="11:25" s="1" customFormat="1" ht="19.5" customHeight="1">
      <c r="K312" s="8"/>
      <c r="L312" s="2"/>
      <c r="M312" s="2"/>
      <c r="Q312" s="9"/>
      <c r="V312" s="9"/>
      <c r="Y312" s="54"/>
    </row>
    <row r="313" spans="11:25" s="1" customFormat="1" ht="19.5" customHeight="1">
      <c r="K313" s="8"/>
      <c r="L313" s="2"/>
      <c r="M313" s="2"/>
      <c r="Q313" s="9"/>
      <c r="V313" s="9"/>
      <c r="Y313" s="54"/>
    </row>
    <row r="314" spans="11:25" s="1" customFormat="1" ht="19.5" customHeight="1">
      <c r="K314" s="8"/>
      <c r="L314" s="2"/>
      <c r="M314" s="2"/>
      <c r="Q314" s="9"/>
      <c r="V314" s="9"/>
      <c r="Y314" s="54"/>
    </row>
    <row r="315" spans="11:25" s="1" customFormat="1" ht="19.5" customHeight="1">
      <c r="K315" s="8"/>
      <c r="L315" s="2"/>
      <c r="M315" s="2"/>
      <c r="Q315" s="9"/>
      <c r="V315" s="9"/>
      <c r="Y315" s="54"/>
    </row>
    <row r="316" spans="11:25" s="1" customFormat="1" ht="19.5" customHeight="1">
      <c r="K316" s="8"/>
      <c r="L316" s="2"/>
      <c r="M316" s="2"/>
      <c r="Q316" s="9"/>
      <c r="V316" s="9"/>
      <c r="Y316" s="54"/>
    </row>
    <row r="317" spans="11:25" s="1" customFormat="1" ht="19.5" customHeight="1">
      <c r="K317" s="8"/>
      <c r="L317" s="2"/>
      <c r="M317" s="2"/>
      <c r="Q317" s="9"/>
      <c r="V317" s="9"/>
      <c r="Y317" s="54"/>
    </row>
    <row r="318" spans="11:25" s="1" customFormat="1" ht="19.5" customHeight="1">
      <c r="K318" s="8"/>
      <c r="L318" s="2"/>
      <c r="M318" s="2"/>
      <c r="Q318" s="9"/>
      <c r="V318" s="9"/>
      <c r="Y318" s="54"/>
    </row>
    <row r="319" spans="11:25" s="1" customFormat="1" ht="19.5" customHeight="1">
      <c r="K319" s="8"/>
      <c r="L319" s="2"/>
      <c r="M319" s="2"/>
      <c r="Q319" s="9"/>
      <c r="V319" s="9"/>
      <c r="Y319" s="54"/>
    </row>
    <row r="320" spans="11:25" s="1" customFormat="1" ht="19.5" customHeight="1">
      <c r="K320" s="8"/>
      <c r="L320" s="2"/>
      <c r="M320" s="2"/>
      <c r="Q320" s="9"/>
      <c r="V320" s="9"/>
      <c r="Y320" s="54"/>
    </row>
    <row r="321" spans="11:25" s="1" customFormat="1" ht="19.5" customHeight="1">
      <c r="K321" s="8"/>
      <c r="L321" s="2"/>
      <c r="M321" s="2"/>
      <c r="Q321" s="9"/>
      <c r="V321" s="9"/>
      <c r="Y321" s="54"/>
    </row>
    <row r="322" spans="11:25" s="1" customFormat="1" ht="19.5" customHeight="1">
      <c r="K322" s="8"/>
      <c r="L322" s="2"/>
      <c r="M322" s="2"/>
      <c r="Q322" s="9"/>
      <c r="V322" s="9"/>
      <c r="Y322" s="54"/>
    </row>
    <row r="323" spans="11:25" s="1" customFormat="1" ht="19.5" customHeight="1">
      <c r="K323" s="8"/>
      <c r="L323" s="2"/>
      <c r="M323" s="2"/>
      <c r="Q323" s="9"/>
      <c r="V323" s="9"/>
      <c r="Y323" s="54"/>
    </row>
    <row r="324" spans="11:25" s="1" customFormat="1" ht="19.5" customHeight="1">
      <c r="K324" s="8"/>
      <c r="L324" s="2"/>
      <c r="M324" s="2"/>
      <c r="Q324" s="9"/>
      <c r="V324" s="9"/>
      <c r="Y324" s="54"/>
    </row>
    <row r="325" spans="11:25" s="1" customFormat="1" ht="19.5" customHeight="1">
      <c r="K325" s="8"/>
      <c r="L325" s="2"/>
      <c r="M325" s="2"/>
      <c r="Q325" s="9"/>
      <c r="V325" s="9"/>
      <c r="Y325" s="54"/>
    </row>
    <row r="326" spans="11:25" s="1" customFormat="1" ht="19.5" customHeight="1">
      <c r="K326" s="8"/>
      <c r="L326" s="2"/>
      <c r="M326" s="2"/>
      <c r="Q326" s="9"/>
      <c r="V326" s="9"/>
      <c r="Y326" s="54"/>
    </row>
    <row r="327" spans="11:25" s="1" customFormat="1" ht="19.5" customHeight="1">
      <c r="K327" s="8"/>
      <c r="L327" s="2"/>
      <c r="M327" s="2"/>
      <c r="Q327" s="9"/>
      <c r="V327" s="9"/>
      <c r="Y327" s="54"/>
    </row>
    <row r="328" spans="11:25" s="1" customFormat="1" ht="19.5" customHeight="1">
      <c r="K328" s="8"/>
      <c r="L328" s="2"/>
      <c r="M328" s="2"/>
      <c r="Q328" s="9"/>
      <c r="V328" s="9"/>
      <c r="Y328" s="54"/>
    </row>
    <row r="329" spans="11:25" s="1" customFormat="1" ht="19.5" customHeight="1">
      <c r="K329" s="8"/>
      <c r="L329" s="2"/>
      <c r="M329" s="2"/>
      <c r="Q329" s="9"/>
      <c r="V329" s="9"/>
      <c r="Y329" s="54"/>
    </row>
    <row r="330" spans="11:25" s="1" customFormat="1" ht="19.5" customHeight="1">
      <c r="K330" s="8"/>
      <c r="L330" s="2"/>
      <c r="M330" s="2"/>
      <c r="Q330" s="9"/>
      <c r="V330" s="9"/>
      <c r="Y330" s="54"/>
    </row>
    <row r="331" spans="11:25" s="1" customFormat="1" ht="19.5" customHeight="1">
      <c r="K331" s="8"/>
      <c r="L331" s="2"/>
      <c r="M331" s="2"/>
      <c r="Q331" s="9"/>
      <c r="V331" s="9"/>
      <c r="Y331" s="54"/>
    </row>
    <row r="332" spans="11:25" s="1" customFormat="1" ht="19.5" customHeight="1">
      <c r="K332" s="8"/>
      <c r="L332" s="2"/>
      <c r="M332" s="2"/>
      <c r="Q332" s="9"/>
      <c r="V332" s="9"/>
      <c r="Y332" s="54"/>
    </row>
    <row r="333" spans="11:25" s="1" customFormat="1" ht="19.5" customHeight="1">
      <c r="K333" s="8"/>
      <c r="L333" s="2"/>
      <c r="M333" s="2"/>
      <c r="Q333" s="9"/>
      <c r="V333" s="9"/>
      <c r="Y333" s="54"/>
    </row>
    <row r="334" spans="11:25" s="1" customFormat="1" ht="19.5" customHeight="1">
      <c r="K334" s="8"/>
      <c r="L334" s="2"/>
      <c r="M334" s="2"/>
      <c r="Q334" s="9"/>
      <c r="V334" s="9"/>
      <c r="Y334" s="54"/>
    </row>
    <row r="335" spans="11:25" s="1" customFormat="1" ht="19.5" customHeight="1">
      <c r="K335" s="8"/>
      <c r="L335" s="2"/>
      <c r="M335" s="2"/>
      <c r="Q335" s="9"/>
      <c r="V335" s="9"/>
      <c r="Y335" s="54"/>
    </row>
    <row r="336" spans="11:25" s="1" customFormat="1" ht="19.5" customHeight="1">
      <c r="K336" s="8"/>
      <c r="L336" s="2"/>
      <c r="M336" s="2"/>
      <c r="Q336" s="9"/>
      <c r="V336" s="9"/>
      <c r="Y336" s="54"/>
    </row>
    <row r="337" spans="11:25" s="1" customFormat="1" ht="19.5" customHeight="1">
      <c r="K337" s="8"/>
      <c r="L337" s="2"/>
      <c r="M337" s="2"/>
      <c r="Q337" s="9"/>
      <c r="V337" s="9"/>
      <c r="Y337" s="54"/>
    </row>
    <row r="338" spans="11:25" s="1" customFormat="1" ht="19.5" customHeight="1">
      <c r="K338" s="8"/>
      <c r="L338" s="2"/>
      <c r="M338" s="2"/>
      <c r="Q338" s="9"/>
      <c r="V338" s="9"/>
      <c r="Y338" s="54"/>
    </row>
    <row r="339" spans="11:25" s="1" customFormat="1" ht="19.5" customHeight="1">
      <c r="K339" s="8"/>
      <c r="L339" s="2"/>
      <c r="M339" s="2"/>
      <c r="Q339" s="9"/>
      <c r="V339" s="9"/>
      <c r="Y339" s="54"/>
    </row>
    <row r="340" spans="11:25" s="1" customFormat="1" ht="19.5" customHeight="1">
      <c r="K340" s="8"/>
      <c r="L340" s="2"/>
      <c r="M340" s="2"/>
      <c r="Q340" s="9"/>
      <c r="V340" s="9"/>
      <c r="Y340" s="54"/>
    </row>
    <row r="341" spans="11:25" s="1" customFormat="1" ht="19.5" customHeight="1">
      <c r="K341" s="8"/>
      <c r="L341" s="2"/>
      <c r="M341" s="2"/>
      <c r="Q341" s="9"/>
      <c r="V341" s="9"/>
      <c r="Y341" s="54"/>
    </row>
    <row r="342" spans="11:25" s="1" customFormat="1" ht="19.5" customHeight="1">
      <c r="K342" s="8"/>
      <c r="L342" s="2"/>
      <c r="M342" s="2"/>
      <c r="Q342" s="9"/>
      <c r="V342" s="9"/>
      <c r="Y342" s="54"/>
    </row>
    <row r="343" spans="11:25" s="1" customFormat="1" ht="19.5" customHeight="1">
      <c r="K343" s="8"/>
      <c r="L343" s="2"/>
      <c r="M343" s="2"/>
      <c r="Q343" s="9"/>
      <c r="V343" s="9"/>
      <c r="Y343" s="54"/>
    </row>
    <row r="344" spans="11:25" s="1" customFormat="1" ht="19.5" customHeight="1">
      <c r="K344" s="8"/>
      <c r="L344" s="2"/>
      <c r="M344" s="2"/>
      <c r="Q344" s="9"/>
      <c r="V344" s="9"/>
      <c r="Y344" s="54"/>
    </row>
    <row r="345" spans="11:25" s="1" customFormat="1" ht="19.5" customHeight="1">
      <c r="K345" s="8"/>
      <c r="L345" s="2"/>
      <c r="M345" s="2"/>
      <c r="Q345" s="9"/>
      <c r="V345" s="9"/>
      <c r="Y345" s="54"/>
    </row>
    <row r="346" spans="11:25" s="1" customFormat="1" ht="19.5" customHeight="1">
      <c r="K346" s="8"/>
      <c r="L346" s="2"/>
      <c r="M346" s="2"/>
      <c r="Q346" s="9"/>
      <c r="V346" s="9"/>
      <c r="Y346" s="54"/>
    </row>
    <row r="347" spans="11:25" s="1" customFormat="1" ht="19.5" customHeight="1">
      <c r="K347" s="8"/>
      <c r="L347" s="2"/>
      <c r="M347" s="2"/>
      <c r="Q347" s="9"/>
      <c r="V347" s="9"/>
      <c r="Y347" s="54"/>
    </row>
    <row r="348" spans="11:25" s="1" customFormat="1" ht="19.5" customHeight="1">
      <c r="K348" s="8"/>
      <c r="L348" s="2"/>
      <c r="M348" s="2"/>
      <c r="Q348" s="9"/>
      <c r="V348" s="9"/>
      <c r="Y348" s="54"/>
    </row>
    <row r="349" spans="11:25" s="1" customFormat="1" ht="19.5" customHeight="1">
      <c r="K349" s="8"/>
      <c r="L349" s="2"/>
      <c r="M349" s="2"/>
      <c r="Q349" s="9"/>
      <c r="V349" s="9"/>
      <c r="Y349" s="54"/>
    </row>
    <row r="350" spans="11:25" s="1" customFormat="1" ht="19.5" customHeight="1">
      <c r="K350" s="8"/>
      <c r="L350" s="2"/>
      <c r="M350" s="2"/>
      <c r="Q350" s="9"/>
      <c r="V350" s="9"/>
      <c r="Y350" s="54"/>
    </row>
    <row r="351" spans="11:25" s="1" customFormat="1" ht="19.5" customHeight="1">
      <c r="K351" s="8"/>
      <c r="L351" s="2"/>
      <c r="M351" s="2"/>
      <c r="Q351" s="9"/>
      <c r="V351" s="9"/>
      <c r="Y351" s="54"/>
    </row>
    <row r="352" spans="11:25" s="1" customFormat="1" ht="19.5" customHeight="1">
      <c r="K352" s="8"/>
      <c r="L352" s="2"/>
      <c r="M352" s="2"/>
      <c r="Q352" s="9"/>
      <c r="V352" s="9"/>
      <c r="Y352" s="54"/>
    </row>
    <row r="353" spans="11:25" s="1" customFormat="1" ht="19.5" customHeight="1">
      <c r="K353" s="8"/>
      <c r="L353" s="2"/>
      <c r="M353" s="2"/>
      <c r="Q353" s="9"/>
      <c r="V353" s="9"/>
      <c r="Y353" s="54"/>
    </row>
    <row r="354" spans="11:25" s="1" customFormat="1" ht="19.5" customHeight="1">
      <c r="K354" s="8"/>
      <c r="L354" s="2"/>
      <c r="M354" s="2"/>
      <c r="Q354" s="9"/>
      <c r="V354" s="9"/>
      <c r="Y354" s="54"/>
    </row>
    <row r="355" spans="11:25" s="1" customFormat="1" ht="19.5" customHeight="1">
      <c r="K355" s="8"/>
      <c r="L355" s="2"/>
      <c r="M355" s="2"/>
      <c r="Q355" s="9"/>
      <c r="V355" s="9"/>
      <c r="Y355" s="54"/>
    </row>
    <row r="356" spans="11:25" s="1" customFormat="1" ht="19.5" customHeight="1">
      <c r="K356" s="8"/>
      <c r="L356" s="2"/>
      <c r="M356" s="2"/>
      <c r="Q356" s="9"/>
      <c r="V356" s="9"/>
      <c r="Y356" s="54"/>
    </row>
    <row r="357" spans="11:25" s="1" customFormat="1" ht="19.5" customHeight="1">
      <c r="K357" s="8"/>
      <c r="L357" s="2"/>
      <c r="M357" s="2"/>
      <c r="Q357" s="9"/>
      <c r="V357" s="9"/>
      <c r="Y357" s="54"/>
    </row>
    <row r="358" spans="11:25" s="1" customFormat="1" ht="19.5" customHeight="1">
      <c r="K358" s="8"/>
      <c r="L358" s="2"/>
      <c r="M358" s="2"/>
      <c r="Q358" s="9"/>
      <c r="V358" s="9"/>
      <c r="Y358" s="54"/>
    </row>
    <row r="359" spans="11:25" s="1" customFormat="1" ht="19.5" customHeight="1">
      <c r="K359" s="8"/>
      <c r="L359" s="2"/>
      <c r="M359" s="2"/>
      <c r="Q359" s="9"/>
      <c r="V359" s="9"/>
      <c r="Y359" s="54"/>
    </row>
    <row r="360" spans="11:25" s="1" customFormat="1" ht="19.5" customHeight="1">
      <c r="K360" s="8"/>
      <c r="L360" s="2"/>
      <c r="M360" s="2"/>
      <c r="Q360" s="9"/>
      <c r="V360" s="9"/>
      <c r="Y360" s="54"/>
    </row>
    <row r="361" spans="11:25" s="1" customFormat="1" ht="19.5" customHeight="1">
      <c r="K361" s="8"/>
      <c r="L361" s="2"/>
      <c r="M361" s="2"/>
      <c r="Q361" s="9"/>
      <c r="V361" s="9"/>
      <c r="Y361" s="54"/>
    </row>
    <row r="362" spans="11:25" s="1" customFormat="1" ht="19.5" customHeight="1">
      <c r="K362" s="8"/>
      <c r="L362" s="2"/>
      <c r="M362" s="2"/>
      <c r="Q362" s="9"/>
      <c r="V362" s="9"/>
      <c r="Y362" s="54"/>
    </row>
    <row r="363" spans="11:25" s="1" customFormat="1" ht="19.5" customHeight="1">
      <c r="K363" s="8"/>
      <c r="L363" s="2"/>
      <c r="M363" s="2"/>
      <c r="Q363" s="9"/>
      <c r="V363" s="9"/>
      <c r="Y363" s="54"/>
    </row>
    <row r="364" spans="11:25" s="1" customFormat="1" ht="19.5" customHeight="1">
      <c r="K364" s="8"/>
      <c r="L364" s="2"/>
      <c r="M364" s="2"/>
      <c r="Q364" s="9"/>
      <c r="V364" s="9"/>
      <c r="Y364" s="54"/>
    </row>
    <row r="365" spans="11:25" s="1" customFormat="1" ht="19.5" customHeight="1">
      <c r="K365" s="8"/>
      <c r="L365" s="2"/>
      <c r="M365" s="2"/>
      <c r="Q365" s="9"/>
      <c r="V365" s="9"/>
      <c r="Y365" s="54"/>
    </row>
    <row r="366" spans="11:25" s="1" customFormat="1" ht="19.5" customHeight="1">
      <c r="K366" s="8"/>
      <c r="L366" s="2"/>
      <c r="M366" s="2"/>
      <c r="Q366" s="9"/>
      <c r="V366" s="9"/>
      <c r="Y366" s="54"/>
    </row>
    <row r="367" spans="11:25" s="1" customFormat="1" ht="19.5" customHeight="1">
      <c r="K367" s="8"/>
      <c r="L367" s="2"/>
      <c r="M367" s="2"/>
      <c r="Q367" s="9"/>
      <c r="V367" s="9"/>
      <c r="Y367" s="54"/>
    </row>
    <row r="368" spans="11:25" s="1" customFormat="1" ht="19.5" customHeight="1">
      <c r="K368" s="8"/>
      <c r="L368" s="2"/>
      <c r="M368" s="2"/>
      <c r="Q368" s="9"/>
      <c r="V368" s="9"/>
      <c r="Y368" s="54"/>
    </row>
    <row r="369" spans="11:25" s="1" customFormat="1" ht="19.5" customHeight="1">
      <c r="K369" s="8"/>
      <c r="L369" s="2"/>
      <c r="M369" s="2"/>
      <c r="Q369" s="9"/>
      <c r="V369" s="9"/>
      <c r="Y369" s="54"/>
    </row>
    <row r="370" spans="11:25" s="1" customFormat="1" ht="19.5" customHeight="1">
      <c r="K370" s="8"/>
      <c r="L370" s="2"/>
      <c r="M370" s="2"/>
      <c r="Q370" s="9"/>
      <c r="V370" s="9"/>
      <c r="Y370" s="54"/>
    </row>
    <row r="371" spans="11:25" s="1" customFormat="1" ht="19.5" customHeight="1">
      <c r="K371" s="8"/>
      <c r="L371" s="2"/>
      <c r="M371" s="2"/>
      <c r="Q371" s="9"/>
      <c r="V371" s="9"/>
      <c r="Y371" s="54"/>
    </row>
    <row r="372" spans="11:25" s="1" customFormat="1" ht="19.5" customHeight="1">
      <c r="K372" s="8"/>
      <c r="L372" s="2"/>
      <c r="M372" s="2"/>
      <c r="Q372" s="9"/>
      <c r="V372" s="9"/>
      <c r="Y372" s="54"/>
    </row>
    <row r="373" spans="11:25" s="1" customFormat="1" ht="19.5" customHeight="1">
      <c r="K373" s="8"/>
      <c r="L373" s="2"/>
      <c r="M373" s="2"/>
      <c r="Q373" s="9"/>
      <c r="V373" s="9"/>
      <c r="Y373" s="54"/>
    </row>
    <row r="374" spans="11:25" s="1" customFormat="1" ht="19.5" customHeight="1">
      <c r="K374" s="8"/>
      <c r="L374" s="2"/>
      <c r="M374" s="2"/>
      <c r="Q374" s="9"/>
      <c r="V374" s="9"/>
      <c r="Y374" s="54"/>
    </row>
    <row r="375" spans="11:25" s="1" customFormat="1" ht="19.5" customHeight="1">
      <c r="K375" s="8"/>
      <c r="L375" s="2"/>
      <c r="M375" s="2"/>
      <c r="Q375" s="9"/>
      <c r="V375" s="9"/>
      <c r="Y375" s="54"/>
    </row>
    <row r="376" spans="11:25" s="1" customFormat="1" ht="19.5" customHeight="1">
      <c r="K376" s="8"/>
      <c r="L376" s="2"/>
      <c r="M376" s="2"/>
      <c r="Q376" s="9"/>
      <c r="V376" s="9"/>
      <c r="Y376" s="54"/>
    </row>
    <row r="377" spans="11:25" s="1" customFormat="1" ht="19.5" customHeight="1">
      <c r="K377" s="8"/>
      <c r="L377" s="2"/>
      <c r="M377" s="2"/>
      <c r="Q377" s="9"/>
      <c r="V377" s="9"/>
      <c r="Y377" s="54"/>
    </row>
    <row r="378" spans="11:25" s="1" customFormat="1" ht="19.5" customHeight="1">
      <c r="K378" s="8"/>
      <c r="L378" s="2"/>
      <c r="M378" s="2"/>
      <c r="Q378" s="9"/>
      <c r="V378" s="9"/>
      <c r="Y378" s="54"/>
    </row>
    <row r="379" spans="11:25" s="1" customFormat="1" ht="19.5" customHeight="1">
      <c r="K379" s="8"/>
      <c r="L379" s="2"/>
      <c r="M379" s="2"/>
      <c r="Q379" s="9"/>
      <c r="V379" s="9"/>
      <c r="Y379" s="54"/>
    </row>
    <row r="380" spans="11:25" s="1" customFormat="1" ht="19.5" customHeight="1">
      <c r="K380" s="8"/>
      <c r="L380" s="2"/>
      <c r="M380" s="2"/>
      <c r="Q380" s="9"/>
      <c r="V380" s="9"/>
      <c r="Y380" s="54"/>
    </row>
    <row r="381" spans="11:25" s="1" customFormat="1" ht="19.5" customHeight="1">
      <c r="K381" s="8"/>
      <c r="L381" s="2"/>
      <c r="M381" s="2"/>
      <c r="Q381" s="9"/>
      <c r="V381" s="9"/>
      <c r="Y381" s="54"/>
    </row>
    <row r="382" spans="11:25" s="1" customFormat="1" ht="19.5" customHeight="1">
      <c r="K382" s="8"/>
      <c r="L382" s="2"/>
      <c r="M382" s="2"/>
      <c r="Q382" s="9"/>
      <c r="V382" s="9"/>
      <c r="Y382" s="54"/>
    </row>
    <row r="383" spans="11:25" s="1" customFormat="1" ht="19.5" customHeight="1">
      <c r="K383" s="8"/>
      <c r="L383" s="2"/>
      <c r="M383" s="2"/>
      <c r="Q383" s="9"/>
      <c r="V383" s="9"/>
      <c r="Y383" s="54"/>
    </row>
    <row r="384" spans="11:25" s="1" customFormat="1" ht="19.5" customHeight="1">
      <c r="K384" s="8"/>
      <c r="L384" s="2"/>
      <c r="M384" s="2"/>
      <c r="Q384" s="9"/>
      <c r="V384" s="9"/>
      <c r="Y384" s="54"/>
    </row>
    <row r="385" spans="11:25" s="1" customFormat="1" ht="19.5" customHeight="1">
      <c r="K385" s="8"/>
      <c r="L385" s="2"/>
      <c r="M385" s="2"/>
      <c r="Q385" s="9"/>
      <c r="V385" s="9"/>
      <c r="Y385" s="54"/>
    </row>
    <row r="386" spans="11:25" s="1" customFormat="1" ht="19.5" customHeight="1">
      <c r="K386" s="8"/>
      <c r="L386" s="2"/>
      <c r="M386" s="2"/>
      <c r="Q386" s="9"/>
      <c r="V386" s="9"/>
      <c r="Y386" s="54"/>
    </row>
    <row r="387" spans="11:25" s="1" customFormat="1" ht="19.5" customHeight="1">
      <c r="K387" s="8"/>
      <c r="L387" s="2"/>
      <c r="M387" s="2"/>
      <c r="Q387" s="9"/>
      <c r="V387" s="9"/>
      <c r="Y387" s="54"/>
    </row>
    <row r="388" spans="11:25" s="1" customFormat="1" ht="19.5" customHeight="1">
      <c r="K388" s="8"/>
      <c r="L388" s="2"/>
      <c r="M388" s="2"/>
      <c r="Q388" s="9"/>
      <c r="V388" s="9"/>
      <c r="Y388" s="54"/>
    </row>
    <row r="389" spans="11:25" s="1" customFormat="1" ht="19.5" customHeight="1">
      <c r="K389" s="8"/>
      <c r="L389" s="2"/>
      <c r="M389" s="2"/>
      <c r="Q389" s="9"/>
      <c r="V389" s="9"/>
      <c r="Y389" s="54"/>
    </row>
    <row r="390" spans="11:25" s="1" customFormat="1" ht="19.5" customHeight="1">
      <c r="K390" s="8"/>
      <c r="L390" s="2"/>
      <c r="M390" s="2"/>
      <c r="Q390" s="9"/>
      <c r="V390" s="9"/>
      <c r="Y390" s="54"/>
    </row>
    <row r="391" spans="11:25" s="1" customFormat="1" ht="19.5" customHeight="1">
      <c r="K391" s="8"/>
      <c r="L391" s="2"/>
      <c r="M391" s="2"/>
      <c r="Q391" s="9"/>
      <c r="V391" s="9"/>
      <c r="Y391" s="54"/>
    </row>
    <row r="392" spans="11:25" s="1" customFormat="1" ht="19.5" customHeight="1">
      <c r="K392" s="8"/>
      <c r="L392" s="2"/>
      <c r="M392" s="2"/>
      <c r="Q392" s="9"/>
      <c r="V392" s="9"/>
      <c r="Y392" s="54"/>
    </row>
    <row r="393" spans="11:25" s="1" customFormat="1" ht="19.5" customHeight="1">
      <c r="K393" s="8"/>
      <c r="L393" s="2"/>
      <c r="M393" s="2"/>
      <c r="Q393" s="9"/>
      <c r="V393" s="9"/>
      <c r="Y393" s="54"/>
    </row>
    <row r="394" spans="11:25" s="1" customFormat="1" ht="19.5" customHeight="1">
      <c r="K394" s="8"/>
      <c r="L394" s="2"/>
      <c r="M394" s="2"/>
      <c r="Q394" s="9"/>
      <c r="V394" s="9"/>
      <c r="Y394" s="54"/>
    </row>
    <row r="395" spans="11:25" s="1" customFormat="1" ht="19.5" customHeight="1">
      <c r="K395" s="8"/>
      <c r="L395" s="2"/>
      <c r="M395" s="2"/>
      <c r="Q395" s="9"/>
      <c r="V395" s="9"/>
      <c r="Y395" s="54"/>
    </row>
    <row r="396" spans="11:25" s="1" customFormat="1" ht="19.5" customHeight="1">
      <c r="K396" s="8"/>
      <c r="L396" s="2"/>
      <c r="M396" s="2"/>
      <c r="Q396" s="9"/>
      <c r="V396" s="9"/>
      <c r="Y396" s="54"/>
    </row>
    <row r="397" spans="11:25" s="1" customFormat="1" ht="19.5" customHeight="1">
      <c r="K397" s="8"/>
      <c r="L397" s="2"/>
      <c r="M397" s="2"/>
      <c r="Q397" s="9"/>
      <c r="V397" s="9"/>
      <c r="Y397" s="54"/>
    </row>
    <row r="398" spans="11:25" s="1" customFormat="1" ht="19.5" customHeight="1">
      <c r="K398" s="8"/>
      <c r="L398" s="2"/>
      <c r="M398" s="2"/>
      <c r="Q398" s="9"/>
      <c r="V398" s="9"/>
      <c r="Y398" s="54"/>
    </row>
    <row r="399" spans="11:25" s="1" customFormat="1" ht="19.5" customHeight="1">
      <c r="K399" s="8"/>
      <c r="L399" s="2"/>
      <c r="M399" s="2"/>
      <c r="Q399" s="9"/>
      <c r="V399" s="9"/>
      <c r="Y399" s="54"/>
    </row>
    <row r="400" spans="11:25" s="1" customFormat="1" ht="19.5" customHeight="1">
      <c r="K400" s="8"/>
      <c r="L400" s="2"/>
      <c r="M400" s="2"/>
      <c r="Q400" s="9"/>
      <c r="V400" s="9"/>
      <c r="Y400" s="54"/>
    </row>
    <row r="401" spans="11:25" s="1" customFormat="1" ht="19.5" customHeight="1">
      <c r="K401" s="8"/>
      <c r="L401" s="2"/>
      <c r="M401" s="2"/>
      <c r="Q401" s="9"/>
      <c r="V401" s="9"/>
      <c r="Y401" s="54"/>
    </row>
    <row r="402" spans="11:25" s="1" customFormat="1" ht="19.5" customHeight="1">
      <c r="K402" s="8"/>
      <c r="L402" s="2"/>
      <c r="M402" s="2"/>
      <c r="Q402" s="9"/>
      <c r="V402" s="9"/>
      <c r="Y402" s="54"/>
    </row>
    <row r="403" spans="11:25" s="1" customFormat="1" ht="19.5" customHeight="1">
      <c r="K403" s="8"/>
      <c r="L403" s="2"/>
      <c r="M403" s="2"/>
      <c r="Q403" s="9"/>
      <c r="V403" s="9"/>
      <c r="Y403" s="54"/>
    </row>
    <row r="404" spans="11:25" s="1" customFormat="1" ht="19.5" customHeight="1">
      <c r="K404" s="8"/>
      <c r="L404" s="2"/>
      <c r="M404" s="2"/>
      <c r="Q404" s="9"/>
      <c r="V404" s="9"/>
      <c r="Y404" s="54"/>
    </row>
    <row r="405" spans="11:25" s="1" customFormat="1" ht="19.5" customHeight="1">
      <c r="K405" s="8"/>
      <c r="L405" s="2"/>
      <c r="M405" s="2"/>
      <c r="Q405" s="9"/>
      <c r="V405" s="9"/>
      <c r="Y405" s="54"/>
    </row>
    <row r="406" spans="11:25" s="1" customFormat="1" ht="19.5" customHeight="1">
      <c r="K406" s="8"/>
      <c r="L406" s="2"/>
      <c r="M406" s="2"/>
      <c r="Q406" s="9"/>
      <c r="V406" s="9"/>
      <c r="Y406" s="54"/>
    </row>
    <row r="407" spans="11:25" s="1" customFormat="1" ht="19.5" customHeight="1">
      <c r="K407" s="8"/>
      <c r="L407" s="2"/>
      <c r="M407" s="2"/>
      <c r="Q407" s="9"/>
      <c r="V407" s="9"/>
      <c r="Y407" s="54"/>
    </row>
    <row r="408" spans="11:25" s="1" customFormat="1" ht="19.5" customHeight="1">
      <c r="K408" s="8"/>
      <c r="L408" s="2"/>
      <c r="M408" s="2"/>
      <c r="Q408" s="9"/>
      <c r="V408" s="9"/>
      <c r="Y408" s="54"/>
    </row>
    <row r="409" spans="11:25" s="1" customFormat="1" ht="19.5" customHeight="1">
      <c r="K409" s="8"/>
      <c r="L409" s="2"/>
      <c r="M409" s="2"/>
      <c r="Q409" s="9"/>
      <c r="V409" s="9"/>
      <c r="Y409" s="54"/>
    </row>
    <row r="410" spans="11:25" s="1" customFormat="1" ht="19.5" customHeight="1">
      <c r="K410" s="8"/>
      <c r="L410" s="2"/>
      <c r="M410" s="2"/>
      <c r="Q410" s="9"/>
      <c r="V410" s="9"/>
      <c r="Y410" s="54"/>
    </row>
    <row r="411" spans="11:25" s="1" customFormat="1" ht="19.5" customHeight="1">
      <c r="K411" s="8"/>
      <c r="L411" s="2"/>
      <c r="M411" s="2"/>
      <c r="Q411" s="9"/>
      <c r="V411" s="9"/>
      <c r="Y411" s="54"/>
    </row>
    <row r="412" spans="11:25" s="1" customFormat="1" ht="19.5" customHeight="1">
      <c r="K412" s="8"/>
      <c r="L412" s="2"/>
      <c r="M412" s="2"/>
      <c r="Q412" s="9"/>
      <c r="V412" s="9"/>
      <c r="Y412" s="54"/>
    </row>
    <row r="413" spans="11:25" s="1" customFormat="1" ht="19.5" customHeight="1">
      <c r="K413" s="8"/>
      <c r="L413" s="2"/>
      <c r="M413" s="2"/>
      <c r="Q413" s="9"/>
      <c r="V413" s="9"/>
      <c r="Y413" s="54"/>
    </row>
    <row r="414" spans="11:25" s="1" customFormat="1" ht="19.5" customHeight="1">
      <c r="K414" s="8"/>
      <c r="L414" s="2"/>
      <c r="M414" s="2"/>
      <c r="Q414" s="9"/>
      <c r="V414" s="9"/>
      <c r="Y414" s="54"/>
    </row>
    <row r="415" spans="11:25" s="1" customFormat="1" ht="19.5" customHeight="1">
      <c r="K415" s="8"/>
      <c r="L415" s="2"/>
      <c r="M415" s="2"/>
      <c r="Q415" s="9"/>
      <c r="V415" s="9"/>
      <c r="Y415" s="54"/>
    </row>
    <row r="416" spans="11:25" s="1" customFormat="1" ht="19.5" customHeight="1">
      <c r="K416" s="8"/>
      <c r="L416" s="2"/>
      <c r="M416" s="2"/>
      <c r="Q416" s="9"/>
      <c r="V416" s="9"/>
      <c r="Y416" s="54"/>
    </row>
    <row r="417" spans="11:25" s="1" customFormat="1" ht="19.5" customHeight="1">
      <c r="K417" s="8"/>
      <c r="L417" s="2"/>
      <c r="M417" s="2"/>
      <c r="Q417" s="9"/>
      <c r="V417" s="9"/>
      <c r="Y417" s="54"/>
    </row>
    <row r="418" spans="11:25" s="1" customFormat="1" ht="19.5" customHeight="1">
      <c r="K418" s="8"/>
      <c r="L418" s="2"/>
      <c r="M418" s="2"/>
      <c r="Q418" s="9"/>
      <c r="V418" s="9"/>
      <c r="Y418" s="54"/>
    </row>
    <row r="419" spans="11:25" s="1" customFormat="1" ht="19.5" customHeight="1">
      <c r="K419" s="8"/>
      <c r="L419" s="2"/>
      <c r="M419" s="2"/>
      <c r="Q419" s="9"/>
      <c r="V419" s="9"/>
      <c r="Y419" s="54"/>
    </row>
    <row r="420" spans="11:25" s="1" customFormat="1" ht="19.5" customHeight="1">
      <c r="K420" s="8"/>
      <c r="L420" s="2"/>
      <c r="M420" s="2"/>
      <c r="Q420" s="9"/>
      <c r="V420" s="9"/>
      <c r="Y420" s="54"/>
    </row>
    <row r="421" spans="11:25" s="1" customFormat="1" ht="19.5" customHeight="1">
      <c r="K421" s="8"/>
      <c r="L421" s="2"/>
      <c r="M421" s="2"/>
      <c r="Q421" s="9"/>
      <c r="V421" s="9"/>
      <c r="Y421" s="54"/>
    </row>
    <row r="422" spans="11:25" s="1" customFormat="1" ht="19.5" customHeight="1">
      <c r="K422" s="8"/>
      <c r="L422" s="2"/>
      <c r="M422" s="2"/>
      <c r="Q422" s="9"/>
      <c r="V422" s="9"/>
      <c r="Y422" s="54"/>
    </row>
    <row r="423" spans="11:25" s="1" customFormat="1" ht="19.5" customHeight="1">
      <c r="K423" s="8"/>
      <c r="L423" s="2"/>
      <c r="M423" s="2"/>
      <c r="Q423" s="9"/>
      <c r="V423" s="9"/>
      <c r="Y423" s="54"/>
    </row>
    <row r="424" spans="11:25" s="1" customFormat="1" ht="19.5" customHeight="1">
      <c r="K424" s="8"/>
      <c r="L424" s="2"/>
      <c r="M424" s="2"/>
      <c r="Q424" s="9"/>
      <c r="V424" s="9"/>
      <c r="Y424" s="54"/>
    </row>
    <row r="425" spans="11:25" s="1" customFormat="1" ht="19.5" customHeight="1">
      <c r="K425" s="8"/>
      <c r="L425" s="2"/>
      <c r="M425" s="2"/>
      <c r="Q425" s="9"/>
      <c r="V425" s="9"/>
      <c r="Y425" s="54"/>
    </row>
    <row r="426" spans="11:25" s="1" customFormat="1" ht="19.5" customHeight="1">
      <c r="K426" s="8"/>
      <c r="L426" s="2"/>
      <c r="M426" s="2"/>
      <c r="Q426" s="9"/>
      <c r="V426" s="9"/>
      <c r="Y426" s="54"/>
    </row>
    <row r="427" spans="11:25" s="1" customFormat="1" ht="19.5" customHeight="1">
      <c r="K427" s="8"/>
      <c r="L427" s="2"/>
      <c r="M427" s="2"/>
      <c r="Q427" s="9"/>
      <c r="V427" s="9"/>
      <c r="Y427" s="54"/>
    </row>
    <row r="428" spans="11:25" s="1" customFormat="1" ht="19.5" customHeight="1">
      <c r="K428" s="8"/>
      <c r="L428" s="2"/>
      <c r="M428" s="2"/>
      <c r="Q428" s="9"/>
      <c r="V428" s="9"/>
      <c r="Y428" s="54"/>
    </row>
    <row r="429" spans="11:25" s="1" customFormat="1" ht="19.5" customHeight="1">
      <c r="K429" s="8"/>
      <c r="L429" s="2"/>
      <c r="M429" s="2"/>
      <c r="Q429" s="9"/>
      <c r="V429" s="9"/>
      <c r="Y429" s="54"/>
    </row>
    <row r="430" spans="11:25" s="1" customFormat="1" ht="19.5" customHeight="1">
      <c r="K430" s="8"/>
      <c r="L430" s="2"/>
      <c r="M430" s="2"/>
      <c r="Q430" s="9"/>
      <c r="V430" s="9"/>
      <c r="Y430" s="54"/>
    </row>
    <row r="431" spans="11:25" s="1" customFormat="1" ht="19.5" customHeight="1">
      <c r="K431" s="8"/>
      <c r="L431" s="2"/>
      <c r="M431" s="2"/>
      <c r="Q431" s="9"/>
      <c r="V431" s="9"/>
      <c r="Y431" s="54"/>
    </row>
    <row r="432" spans="11:25" s="1" customFormat="1" ht="19.5" customHeight="1">
      <c r="K432" s="8"/>
      <c r="L432" s="2"/>
      <c r="M432" s="2"/>
      <c r="Q432" s="9"/>
      <c r="V432" s="9"/>
      <c r="Y432" s="54"/>
    </row>
    <row r="433" spans="11:25" s="1" customFormat="1" ht="19.5" customHeight="1">
      <c r="K433" s="8"/>
      <c r="L433" s="2"/>
      <c r="M433" s="2"/>
      <c r="Q433" s="9"/>
      <c r="V433" s="9"/>
      <c r="Y433" s="54"/>
    </row>
    <row r="434" spans="11:25" s="1" customFormat="1" ht="19.5" customHeight="1">
      <c r="K434" s="8"/>
      <c r="L434" s="2"/>
      <c r="M434" s="2"/>
      <c r="Q434" s="9"/>
      <c r="V434" s="9"/>
      <c r="Y434" s="54"/>
    </row>
    <row r="435" spans="11:25" s="1" customFormat="1" ht="19.5" customHeight="1">
      <c r="K435" s="8"/>
      <c r="L435" s="2"/>
      <c r="M435" s="2"/>
      <c r="Q435" s="9"/>
      <c r="V435" s="9"/>
      <c r="Y435" s="54"/>
    </row>
    <row r="436" spans="11:25" s="1" customFormat="1" ht="19.5" customHeight="1">
      <c r="K436" s="8"/>
      <c r="L436" s="2"/>
      <c r="M436" s="2"/>
      <c r="Q436" s="9"/>
      <c r="V436" s="9"/>
      <c r="Y436" s="54"/>
    </row>
    <row r="437" spans="11:25" s="1" customFormat="1" ht="19.5" customHeight="1">
      <c r="K437" s="8"/>
      <c r="L437" s="2"/>
      <c r="M437" s="2"/>
      <c r="Q437" s="9"/>
      <c r="V437" s="9"/>
      <c r="Y437" s="54"/>
    </row>
    <row r="438" spans="11:25" s="1" customFormat="1" ht="19.5" customHeight="1">
      <c r="K438" s="8"/>
      <c r="L438" s="2"/>
      <c r="M438" s="2"/>
      <c r="Q438" s="9"/>
      <c r="V438" s="9"/>
      <c r="Y438" s="54"/>
    </row>
    <row r="439" spans="11:25" s="1" customFormat="1" ht="19.5" customHeight="1">
      <c r="K439" s="8"/>
      <c r="L439" s="2"/>
      <c r="M439" s="2"/>
      <c r="Q439" s="9"/>
      <c r="V439" s="9"/>
      <c r="Y439" s="54"/>
    </row>
    <row r="440" spans="11:25" s="1" customFormat="1" ht="19.5" customHeight="1">
      <c r="K440" s="8"/>
      <c r="L440" s="2"/>
      <c r="M440" s="2"/>
      <c r="Q440" s="9"/>
      <c r="V440" s="9"/>
      <c r="Y440" s="54"/>
    </row>
    <row r="441" spans="11:25" s="1" customFormat="1" ht="19.5" customHeight="1">
      <c r="K441" s="8"/>
      <c r="L441" s="2"/>
      <c r="M441" s="2"/>
      <c r="Q441" s="9"/>
      <c r="V441" s="9"/>
      <c r="Y441" s="54"/>
    </row>
    <row r="442" spans="11:25" s="1" customFormat="1" ht="19.5" customHeight="1">
      <c r="K442" s="8"/>
      <c r="L442" s="2"/>
      <c r="M442" s="2"/>
      <c r="Q442" s="9"/>
      <c r="V442" s="9"/>
      <c r="Y442" s="54"/>
    </row>
    <row r="443" spans="11:25" s="1" customFormat="1" ht="19.5" customHeight="1">
      <c r="K443" s="8"/>
      <c r="L443" s="2"/>
      <c r="M443" s="2"/>
      <c r="Q443" s="9"/>
      <c r="V443" s="9"/>
      <c r="Y443" s="54"/>
    </row>
    <row r="444" spans="11:25" s="1" customFormat="1" ht="19.5" customHeight="1">
      <c r="K444" s="8"/>
      <c r="L444" s="2"/>
      <c r="M444" s="2"/>
      <c r="Q444" s="9"/>
      <c r="V444" s="9"/>
      <c r="Y444" s="54"/>
    </row>
    <row r="445" spans="11:25" s="1" customFormat="1" ht="19.5" customHeight="1">
      <c r="K445" s="8"/>
      <c r="L445" s="2"/>
      <c r="M445" s="2"/>
      <c r="Q445" s="9"/>
      <c r="V445" s="9"/>
      <c r="Y445" s="54"/>
    </row>
    <row r="446" spans="11:25" s="1" customFormat="1" ht="19.5" customHeight="1">
      <c r="K446" s="8"/>
      <c r="L446" s="2"/>
      <c r="M446" s="2"/>
      <c r="Q446" s="9"/>
      <c r="V446" s="9"/>
      <c r="Y446" s="54"/>
    </row>
    <row r="447" spans="11:25" s="1" customFormat="1" ht="19.5" customHeight="1">
      <c r="K447" s="8"/>
      <c r="L447" s="2"/>
      <c r="M447" s="2"/>
      <c r="Q447" s="9"/>
      <c r="V447" s="9"/>
      <c r="Y447" s="54"/>
    </row>
    <row r="448" spans="11:25" s="1" customFormat="1" ht="19.5" customHeight="1">
      <c r="K448" s="8"/>
      <c r="L448" s="2"/>
      <c r="M448" s="2"/>
      <c r="Q448" s="9"/>
      <c r="V448" s="9"/>
      <c r="Y448" s="54"/>
    </row>
    <row r="449" spans="11:25" s="1" customFormat="1" ht="19.5" customHeight="1">
      <c r="K449" s="8"/>
      <c r="L449" s="2"/>
      <c r="M449" s="2"/>
      <c r="Q449" s="9"/>
      <c r="V449" s="9"/>
      <c r="Y449" s="54"/>
    </row>
    <row r="450" spans="11:25" s="1" customFormat="1" ht="19.5" customHeight="1">
      <c r="K450" s="8"/>
      <c r="L450" s="2"/>
      <c r="M450" s="2"/>
      <c r="Q450" s="9"/>
      <c r="V450" s="9"/>
      <c r="Y450" s="54"/>
    </row>
    <row r="451" spans="11:25" s="1" customFormat="1" ht="19.5" customHeight="1">
      <c r="K451" s="8"/>
      <c r="L451" s="2"/>
      <c r="M451" s="2"/>
      <c r="Q451" s="9"/>
      <c r="V451" s="9"/>
      <c r="Y451" s="54"/>
    </row>
    <row r="452" spans="11:25" s="1" customFormat="1" ht="19.5" customHeight="1">
      <c r="K452" s="8"/>
      <c r="L452" s="2"/>
      <c r="M452" s="2"/>
      <c r="Q452" s="9"/>
      <c r="V452" s="9"/>
      <c r="Y452" s="54"/>
    </row>
    <row r="453" spans="11:25" s="1" customFormat="1" ht="19.5" customHeight="1">
      <c r="K453" s="8"/>
      <c r="L453" s="2"/>
      <c r="M453" s="2"/>
      <c r="Q453" s="9"/>
      <c r="V453" s="9"/>
      <c r="Y453" s="54"/>
    </row>
    <row r="454" spans="11:25" s="1" customFormat="1" ht="19.5" customHeight="1">
      <c r="K454" s="8"/>
      <c r="L454" s="2"/>
      <c r="M454" s="2"/>
      <c r="Q454" s="9"/>
      <c r="V454" s="9"/>
      <c r="Y454" s="54"/>
    </row>
    <row r="455" spans="11:25" s="1" customFormat="1" ht="19.5" customHeight="1">
      <c r="K455" s="8"/>
      <c r="L455" s="2"/>
      <c r="M455" s="2"/>
      <c r="Q455" s="9"/>
      <c r="V455" s="9"/>
      <c r="Y455" s="54"/>
    </row>
    <row r="456" spans="11:25" s="1" customFormat="1" ht="19.5" customHeight="1">
      <c r="K456" s="8"/>
      <c r="L456" s="2"/>
      <c r="M456" s="2"/>
      <c r="Q456" s="9"/>
      <c r="V456" s="9"/>
      <c r="Y456" s="54"/>
    </row>
    <row r="457" spans="11:25" s="1" customFormat="1" ht="19.5" customHeight="1">
      <c r="K457" s="8"/>
      <c r="L457" s="2"/>
      <c r="M457" s="2"/>
      <c r="Q457" s="9"/>
      <c r="V457" s="9"/>
      <c r="Y457" s="54"/>
    </row>
    <row r="458" spans="11:25" s="1" customFormat="1" ht="19.5" customHeight="1">
      <c r="K458" s="8"/>
      <c r="L458" s="2"/>
      <c r="M458" s="2"/>
      <c r="Q458" s="9"/>
      <c r="V458" s="9"/>
      <c r="Y458" s="54"/>
    </row>
    <row r="459" spans="11:25" s="1" customFormat="1" ht="19.5" customHeight="1">
      <c r="K459" s="8"/>
      <c r="L459" s="2"/>
      <c r="M459" s="2"/>
      <c r="Q459" s="9"/>
      <c r="V459" s="9"/>
      <c r="Y459" s="54"/>
    </row>
    <row r="460" spans="11:25" s="1" customFormat="1" ht="19.5" customHeight="1">
      <c r="K460" s="8"/>
      <c r="L460" s="2"/>
      <c r="M460" s="2"/>
      <c r="Q460" s="9"/>
      <c r="V460" s="9"/>
      <c r="Y460" s="54"/>
    </row>
    <row r="461" spans="11:25" s="1" customFormat="1" ht="19.5" customHeight="1">
      <c r="K461" s="8"/>
      <c r="L461" s="2"/>
      <c r="M461" s="2"/>
      <c r="Q461" s="9"/>
      <c r="V461" s="9"/>
      <c r="Y461" s="54"/>
    </row>
    <row r="462" spans="11:25" s="1" customFormat="1" ht="19.5" customHeight="1">
      <c r="K462" s="8"/>
      <c r="L462" s="2"/>
      <c r="M462" s="2"/>
      <c r="Q462" s="9"/>
      <c r="V462" s="9"/>
      <c r="Y462" s="54"/>
    </row>
    <row r="463" spans="11:25" s="1" customFormat="1" ht="19.5" customHeight="1">
      <c r="K463" s="8"/>
      <c r="L463" s="2"/>
      <c r="M463" s="2"/>
      <c r="Q463" s="9"/>
      <c r="V463" s="9"/>
      <c r="Y463" s="54"/>
    </row>
    <row r="464" spans="11:25" s="1" customFormat="1" ht="19.5" customHeight="1">
      <c r="K464" s="8"/>
      <c r="L464" s="2"/>
      <c r="M464" s="2"/>
      <c r="Q464" s="9"/>
      <c r="V464" s="9"/>
      <c r="Y464" s="54"/>
    </row>
    <row r="465" spans="11:25" s="1" customFormat="1" ht="19.5" customHeight="1">
      <c r="K465" s="8"/>
      <c r="L465" s="2"/>
      <c r="M465" s="2"/>
      <c r="Q465" s="9"/>
      <c r="V465" s="9"/>
      <c r="Y465" s="54"/>
    </row>
    <row r="466" spans="11:25" s="1" customFormat="1" ht="19.5" customHeight="1">
      <c r="K466" s="8"/>
      <c r="L466" s="2"/>
      <c r="M466" s="2"/>
      <c r="Q466" s="9"/>
      <c r="V466" s="9"/>
      <c r="Y466" s="54"/>
    </row>
    <row r="467" spans="11:25" s="1" customFormat="1" ht="19.5" customHeight="1">
      <c r="K467" s="8"/>
      <c r="L467" s="2"/>
      <c r="M467" s="2"/>
      <c r="Q467" s="9"/>
      <c r="V467" s="9"/>
      <c r="Y467" s="54"/>
    </row>
    <row r="468" spans="11:25" s="1" customFormat="1" ht="19.5" customHeight="1">
      <c r="K468" s="8"/>
      <c r="L468" s="2"/>
      <c r="M468" s="2"/>
      <c r="Q468" s="9"/>
      <c r="V468" s="9"/>
      <c r="Y468" s="54"/>
    </row>
    <row r="469" spans="11:25" s="1" customFormat="1" ht="19.5" customHeight="1">
      <c r="K469" s="8"/>
      <c r="L469" s="2"/>
      <c r="M469" s="2"/>
      <c r="Q469" s="9"/>
      <c r="V469" s="9"/>
      <c r="Y469" s="54"/>
    </row>
    <row r="470" spans="11:25" s="1" customFormat="1" ht="19.5" customHeight="1">
      <c r="K470" s="8"/>
      <c r="L470" s="2"/>
      <c r="M470" s="2"/>
      <c r="Q470" s="9"/>
      <c r="V470" s="9"/>
      <c r="Y470" s="54"/>
    </row>
    <row r="471" spans="11:25" s="1" customFormat="1" ht="19.5" customHeight="1">
      <c r="K471" s="8"/>
      <c r="L471" s="2"/>
      <c r="M471" s="2"/>
      <c r="Q471" s="9"/>
      <c r="V471" s="9"/>
      <c r="Y471" s="54"/>
    </row>
    <row r="472" spans="11:25" s="1" customFormat="1" ht="19.5" customHeight="1">
      <c r="K472" s="8"/>
      <c r="L472" s="2"/>
      <c r="M472" s="2"/>
      <c r="Q472" s="9"/>
      <c r="V472" s="9"/>
      <c r="Y472" s="54"/>
    </row>
    <row r="473" spans="11:25" s="1" customFormat="1" ht="19.5" customHeight="1">
      <c r="K473" s="8"/>
      <c r="L473" s="2"/>
      <c r="M473" s="2"/>
      <c r="Q473" s="9"/>
      <c r="V473" s="9"/>
      <c r="Y473" s="54"/>
    </row>
    <row r="474" spans="11:25" s="1" customFormat="1" ht="19.5" customHeight="1">
      <c r="K474" s="8"/>
      <c r="L474" s="2"/>
      <c r="M474" s="2"/>
      <c r="Q474" s="9"/>
      <c r="V474" s="9"/>
      <c r="Y474" s="54"/>
    </row>
    <row r="475" spans="11:25" s="1" customFormat="1" ht="19.5" customHeight="1">
      <c r="K475" s="8"/>
      <c r="L475" s="2"/>
      <c r="M475" s="2"/>
      <c r="Q475" s="9"/>
      <c r="V475" s="9"/>
      <c r="Y475" s="54"/>
    </row>
    <row r="476" spans="11:25" s="1" customFormat="1" ht="19.5" customHeight="1">
      <c r="K476" s="8"/>
      <c r="L476" s="2"/>
      <c r="M476" s="2"/>
      <c r="Q476" s="9"/>
      <c r="V476" s="9"/>
      <c r="Y476" s="54"/>
    </row>
    <row r="477" spans="11:25" s="1" customFormat="1" ht="19.5" customHeight="1">
      <c r="K477" s="8"/>
      <c r="L477" s="2"/>
      <c r="M477" s="2"/>
      <c r="Q477" s="9"/>
      <c r="V477" s="9"/>
      <c r="Y477" s="54"/>
    </row>
    <row r="478" spans="11:25" s="1" customFormat="1" ht="19.5" customHeight="1">
      <c r="K478" s="8"/>
      <c r="L478" s="2"/>
      <c r="M478" s="2"/>
      <c r="Q478" s="9"/>
      <c r="V478" s="9"/>
      <c r="Y478" s="54"/>
    </row>
    <row r="479" spans="11:25" s="1" customFormat="1" ht="19.5" customHeight="1">
      <c r="K479" s="8"/>
      <c r="L479" s="2"/>
      <c r="M479" s="2"/>
      <c r="Q479" s="9"/>
      <c r="V479" s="9"/>
      <c r="Y479" s="54"/>
    </row>
    <row r="480" spans="11:25" s="1" customFormat="1" ht="19.5" customHeight="1">
      <c r="K480" s="8"/>
      <c r="L480" s="2"/>
      <c r="M480" s="2"/>
      <c r="Q480" s="9"/>
      <c r="V480" s="9"/>
      <c r="Y480" s="54"/>
    </row>
    <row r="481" spans="11:25" s="1" customFormat="1" ht="19.5" customHeight="1">
      <c r="K481" s="8"/>
      <c r="L481" s="2"/>
      <c r="M481" s="2"/>
      <c r="Q481" s="9"/>
      <c r="V481" s="9"/>
      <c r="Y481" s="54"/>
    </row>
    <row r="482" spans="11:25" s="1" customFormat="1" ht="19.5" customHeight="1">
      <c r="K482" s="8"/>
      <c r="L482" s="2"/>
      <c r="M482" s="2"/>
      <c r="Q482" s="9"/>
      <c r="V482" s="9"/>
      <c r="Y482" s="54"/>
    </row>
    <row r="483" spans="11:25" s="1" customFormat="1" ht="19.5" customHeight="1">
      <c r="K483" s="8"/>
      <c r="L483" s="2"/>
      <c r="M483" s="2"/>
      <c r="Q483" s="9"/>
      <c r="V483" s="9"/>
      <c r="Y483" s="54"/>
    </row>
    <row r="484" spans="11:25" s="1" customFormat="1" ht="19.5" customHeight="1">
      <c r="K484" s="8"/>
      <c r="L484" s="2"/>
      <c r="M484" s="2"/>
      <c r="Q484" s="9"/>
      <c r="V484" s="9"/>
      <c r="Y484" s="54"/>
    </row>
    <row r="485" spans="11:25" s="1" customFormat="1" ht="19.5" customHeight="1">
      <c r="K485" s="8"/>
      <c r="L485" s="2"/>
      <c r="M485" s="2"/>
      <c r="Q485" s="9"/>
      <c r="V485" s="9"/>
      <c r="Y485" s="54"/>
    </row>
    <row r="486" spans="11:25" s="1" customFormat="1" ht="19.5" customHeight="1">
      <c r="K486" s="8"/>
      <c r="L486" s="2"/>
      <c r="M486" s="2"/>
      <c r="Q486" s="9"/>
      <c r="V486" s="9"/>
      <c r="Y486" s="54"/>
    </row>
    <row r="487" spans="11:25" s="1" customFormat="1" ht="19.5" customHeight="1">
      <c r="K487" s="8"/>
      <c r="L487" s="2"/>
      <c r="M487" s="2"/>
      <c r="Q487" s="9"/>
      <c r="V487" s="9"/>
      <c r="Y487" s="54"/>
    </row>
    <row r="488" spans="11:25" s="1" customFormat="1" ht="19.5" customHeight="1">
      <c r="K488" s="8"/>
      <c r="L488" s="2"/>
      <c r="M488" s="2"/>
      <c r="Q488" s="9"/>
      <c r="V488" s="9"/>
      <c r="Y488" s="54"/>
    </row>
    <row r="489" spans="11:25" s="1" customFormat="1" ht="19.5" customHeight="1">
      <c r="K489" s="8"/>
      <c r="L489" s="2"/>
      <c r="M489" s="2"/>
      <c r="Q489" s="9"/>
      <c r="V489" s="9"/>
      <c r="Y489" s="54"/>
    </row>
    <row r="490" spans="11:25" s="1" customFormat="1" ht="19.5" customHeight="1">
      <c r="K490" s="8"/>
      <c r="L490" s="2"/>
      <c r="M490" s="2"/>
      <c r="Q490" s="9"/>
      <c r="V490" s="9"/>
      <c r="Y490" s="54"/>
    </row>
    <row r="491" spans="11:25" s="1" customFormat="1" ht="19.5" customHeight="1">
      <c r="K491" s="8"/>
      <c r="L491" s="2"/>
      <c r="M491" s="2"/>
      <c r="Q491" s="9"/>
      <c r="V491" s="9"/>
      <c r="Y491" s="54"/>
    </row>
    <row r="492" spans="11:25" s="1" customFormat="1" ht="19.5" customHeight="1">
      <c r="K492" s="8"/>
      <c r="L492" s="2"/>
      <c r="M492" s="2"/>
      <c r="Q492" s="9"/>
      <c r="V492" s="9"/>
      <c r="Y492" s="54"/>
    </row>
    <row r="493" spans="11:25" s="1" customFormat="1" ht="19.5" customHeight="1">
      <c r="K493" s="8"/>
      <c r="L493" s="2"/>
      <c r="M493" s="2"/>
      <c r="Q493" s="9"/>
      <c r="V493" s="9"/>
      <c r="Y493" s="54"/>
    </row>
    <row r="494" spans="11:25" s="1" customFormat="1" ht="19.5" customHeight="1">
      <c r="K494" s="8"/>
      <c r="L494" s="2"/>
      <c r="M494" s="2"/>
      <c r="Q494" s="9"/>
      <c r="V494" s="9"/>
      <c r="Y494" s="54"/>
    </row>
    <row r="495" spans="11:25" s="1" customFormat="1" ht="19.5" customHeight="1">
      <c r="K495" s="8"/>
      <c r="L495" s="2"/>
      <c r="M495" s="2"/>
      <c r="Q495" s="9"/>
      <c r="V495" s="9"/>
      <c r="Y495" s="54"/>
    </row>
    <row r="496" spans="11:25" s="1" customFormat="1" ht="19.5" customHeight="1">
      <c r="K496" s="8"/>
      <c r="L496" s="2"/>
      <c r="M496" s="2"/>
      <c r="Q496" s="9"/>
      <c r="V496" s="9"/>
      <c r="Y496" s="54"/>
    </row>
    <row r="497" spans="11:25" s="1" customFormat="1" ht="19.5" customHeight="1">
      <c r="K497" s="8"/>
      <c r="L497" s="2"/>
      <c r="M497" s="2"/>
      <c r="Q497" s="9"/>
      <c r="V497" s="9"/>
      <c r="Y497" s="54"/>
    </row>
    <row r="498" spans="11:25" s="1" customFormat="1" ht="19.5" customHeight="1">
      <c r="K498" s="8"/>
      <c r="L498" s="2"/>
      <c r="M498" s="2"/>
      <c r="Q498" s="9"/>
      <c r="V498" s="9"/>
      <c r="Y498" s="54"/>
    </row>
    <row r="499" spans="11:25" s="1" customFormat="1" ht="19.5" customHeight="1">
      <c r="K499" s="8"/>
      <c r="L499" s="2"/>
      <c r="M499" s="2"/>
      <c r="Q499" s="9"/>
      <c r="V499" s="9"/>
      <c r="Y499" s="54"/>
    </row>
    <row r="500" spans="11:25" s="1" customFormat="1" ht="19.5" customHeight="1">
      <c r="K500" s="8"/>
      <c r="L500" s="2"/>
      <c r="M500" s="2"/>
      <c r="Q500" s="9"/>
      <c r="V500" s="9"/>
      <c r="Y500" s="54"/>
    </row>
    <row r="501" spans="11:25" s="1" customFormat="1" ht="19.5" customHeight="1">
      <c r="K501" s="8"/>
      <c r="L501" s="2"/>
      <c r="M501" s="2"/>
      <c r="Q501" s="9"/>
      <c r="V501" s="9"/>
      <c r="Y501" s="54"/>
    </row>
    <row r="502" spans="11:25" s="1" customFormat="1" ht="19.5" customHeight="1">
      <c r="K502" s="8"/>
      <c r="L502" s="2"/>
      <c r="M502" s="2"/>
      <c r="Q502" s="9"/>
      <c r="V502" s="9"/>
      <c r="Y502" s="54"/>
    </row>
    <row r="503" spans="11:25" s="1" customFormat="1" ht="19.5" customHeight="1">
      <c r="K503" s="8"/>
      <c r="L503" s="2"/>
      <c r="M503" s="2"/>
      <c r="Q503" s="9"/>
      <c r="V503" s="9"/>
      <c r="Y503" s="54"/>
    </row>
    <row r="504" spans="11:25" s="1" customFormat="1" ht="19.5" customHeight="1">
      <c r="K504" s="8"/>
      <c r="L504" s="2"/>
      <c r="M504" s="2"/>
      <c r="Q504" s="9"/>
      <c r="V504" s="9"/>
      <c r="Y504" s="54"/>
    </row>
    <row r="505" spans="11:25" s="1" customFormat="1" ht="19.5" customHeight="1">
      <c r="K505" s="8"/>
      <c r="L505" s="2"/>
      <c r="M505" s="2"/>
      <c r="Q505" s="9"/>
      <c r="V505" s="9"/>
      <c r="Y505" s="54"/>
    </row>
    <row r="506" spans="11:25" s="1" customFormat="1" ht="19.5" customHeight="1">
      <c r="K506" s="8"/>
      <c r="L506" s="2"/>
      <c r="M506" s="2"/>
      <c r="Q506" s="9"/>
      <c r="V506" s="9"/>
      <c r="Y506" s="54"/>
    </row>
    <row r="507" spans="11:25" s="1" customFormat="1" ht="19.5" customHeight="1">
      <c r="K507" s="8"/>
      <c r="L507" s="2"/>
      <c r="M507" s="2"/>
      <c r="Q507" s="9"/>
      <c r="V507" s="9"/>
      <c r="Y507" s="54"/>
    </row>
    <row r="508" spans="11:25" s="1" customFormat="1" ht="19.5" customHeight="1">
      <c r="K508" s="8"/>
      <c r="L508" s="2"/>
      <c r="M508" s="2"/>
      <c r="Q508" s="9"/>
      <c r="V508" s="9"/>
      <c r="Y508" s="54"/>
    </row>
    <row r="509" spans="11:25" s="1" customFormat="1" ht="19.5" customHeight="1">
      <c r="K509" s="8"/>
      <c r="L509" s="2"/>
      <c r="M509" s="2"/>
      <c r="Q509" s="9"/>
      <c r="V509" s="9"/>
      <c r="Y509" s="54"/>
    </row>
    <row r="510" spans="11:25" s="1" customFormat="1" ht="19.5" customHeight="1">
      <c r="K510" s="8"/>
      <c r="L510" s="2"/>
      <c r="M510" s="2"/>
      <c r="Q510" s="9"/>
      <c r="V510" s="9"/>
      <c r="Y510" s="54"/>
    </row>
    <row r="511" spans="11:25" s="1" customFormat="1" ht="19.5" customHeight="1">
      <c r="K511" s="8"/>
      <c r="L511" s="2"/>
      <c r="M511" s="2"/>
      <c r="Q511" s="9"/>
      <c r="V511" s="9"/>
      <c r="Y511" s="54"/>
    </row>
    <row r="512" spans="11:25" s="1" customFormat="1" ht="19.5" customHeight="1">
      <c r="K512" s="8"/>
      <c r="L512" s="2"/>
      <c r="M512" s="2"/>
      <c r="Q512" s="9"/>
      <c r="V512" s="9"/>
      <c r="Y512" s="54"/>
    </row>
    <row r="513" spans="11:25" s="1" customFormat="1" ht="19.5" customHeight="1">
      <c r="K513" s="8"/>
      <c r="L513" s="2"/>
      <c r="M513" s="2"/>
      <c r="Q513" s="9"/>
      <c r="V513" s="9"/>
      <c r="Y513" s="54"/>
    </row>
    <row r="514" spans="11:25" s="1" customFormat="1" ht="19.5" customHeight="1">
      <c r="K514" s="8"/>
      <c r="L514" s="2"/>
      <c r="M514" s="2"/>
      <c r="Q514" s="9"/>
      <c r="V514" s="9"/>
      <c r="Y514" s="54"/>
    </row>
    <row r="515" spans="11:25" s="1" customFormat="1" ht="19.5" customHeight="1">
      <c r="K515" s="8"/>
      <c r="L515" s="2"/>
      <c r="M515" s="2"/>
      <c r="Q515" s="9"/>
      <c r="V515" s="9"/>
      <c r="Y515" s="54"/>
    </row>
    <row r="516" spans="11:25" s="1" customFormat="1" ht="19.5" customHeight="1">
      <c r="K516" s="8"/>
      <c r="L516" s="2"/>
      <c r="M516" s="2"/>
      <c r="Q516" s="9"/>
      <c r="V516" s="9"/>
      <c r="Y516" s="54"/>
    </row>
    <row r="517" spans="11:25" s="1" customFormat="1" ht="19.5" customHeight="1">
      <c r="K517" s="8"/>
      <c r="L517" s="2"/>
      <c r="M517" s="2"/>
      <c r="Q517" s="9"/>
      <c r="V517" s="9"/>
      <c r="Y517" s="54"/>
    </row>
    <row r="518" spans="11:25" s="1" customFormat="1" ht="19.5" customHeight="1">
      <c r="K518" s="8"/>
      <c r="L518" s="2"/>
      <c r="M518" s="2"/>
      <c r="Q518" s="9"/>
      <c r="V518" s="9"/>
      <c r="Y518" s="54"/>
    </row>
    <row r="519" spans="11:25" s="1" customFormat="1" ht="19.5" customHeight="1">
      <c r="K519" s="8"/>
      <c r="L519" s="2"/>
      <c r="M519" s="2"/>
      <c r="Q519" s="9"/>
      <c r="V519" s="9"/>
      <c r="Y519" s="54"/>
    </row>
    <row r="520" spans="11:25" s="1" customFormat="1" ht="19.5" customHeight="1">
      <c r="K520" s="8"/>
      <c r="L520" s="2"/>
      <c r="M520" s="2"/>
      <c r="Q520" s="9"/>
      <c r="V520" s="9"/>
      <c r="Y520" s="54"/>
    </row>
    <row r="521" spans="11:25" s="1" customFormat="1" ht="19.5" customHeight="1">
      <c r="K521" s="8"/>
      <c r="L521" s="2"/>
      <c r="M521" s="2"/>
      <c r="Q521" s="9"/>
      <c r="V521" s="9"/>
      <c r="Y521" s="54"/>
    </row>
    <row r="522" spans="11:25" s="1" customFormat="1" ht="19.5" customHeight="1">
      <c r="K522" s="8"/>
      <c r="L522" s="2"/>
      <c r="M522" s="2"/>
      <c r="Q522" s="9"/>
      <c r="V522" s="9"/>
      <c r="Y522" s="54"/>
    </row>
    <row r="523" spans="11:25" s="1" customFormat="1" ht="19.5" customHeight="1">
      <c r="K523" s="8"/>
      <c r="L523" s="2"/>
      <c r="M523" s="2"/>
      <c r="Q523" s="9"/>
      <c r="V523" s="9"/>
      <c r="Y523" s="54"/>
    </row>
    <row r="524" spans="11:25" s="1" customFormat="1" ht="19.5" customHeight="1">
      <c r="K524" s="8"/>
      <c r="L524" s="2"/>
      <c r="M524" s="2"/>
      <c r="Q524" s="9"/>
      <c r="V524" s="9"/>
      <c r="Y524" s="54"/>
    </row>
  </sheetData>
  <mergeCells count="1">
    <mergeCell ref="A1:IV1"/>
  </mergeCells>
  <printOptions horizontalCentered="1" verticalCentered="1"/>
  <pageMargins left="0.1968503937007874" right="0.1968503937007874" top="0.3937007874015748" bottom="0.5905511811023623" header="0.5118110236220472" footer="0.31496062992125984"/>
  <pageSetup fitToHeight="5" fitToWidth="1" horizontalDpi="300" verticalDpi="300" orientation="landscape" paperSize="9" scale="26" r:id="rId1"/>
  <headerFooter alignWithMargins="0">
    <oddFooter>&amp;C]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FOLLAIN Vincent</dc:creator>
  <cp:keywords/>
  <dc:description/>
  <cp:lastModifiedBy>nic</cp:lastModifiedBy>
  <cp:lastPrinted>2004-09-05T15:38:03Z</cp:lastPrinted>
  <dcterms:created xsi:type="dcterms:W3CDTF">2003-09-12T14:05:32Z</dcterms:created>
  <dcterms:modified xsi:type="dcterms:W3CDTF">2004-09-05T20:19:37Z</dcterms:modified>
  <cp:category/>
  <cp:version/>
  <cp:contentType/>
  <cp:contentStatus/>
</cp:coreProperties>
</file>